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CALCULADORA" sheetId="2" state="visible" r:id="rId2"/>
    <sheet name="PRODUTOS" sheetId="3" state="visible" r:id="rId3"/>
  </sheets>
  <definedNames>
    <definedName name="_xlnm._FilterDatabase" localSheetId="2" hidden="1">'PRODUTOS'!$D$6:$N$306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%"/>
  </numFmts>
  <fonts count="17">
    <font>
      <name val="Calibri"/>
      <family val="2"/>
      <color theme="1"/>
      <sz val="11"/>
      <scheme val="minor"/>
    </font>
    <font>
      <name val="Bahnschrift"/>
      <b val="1"/>
      <color rgb="003F3F3F"/>
      <sz val="18"/>
    </font>
    <font>
      <name val="Bahnschrift"/>
      <color rgb="007F7F7F"/>
      <sz val="10"/>
    </font>
    <font>
      <name val="Bahnschrift"/>
      <b val="1"/>
      <color rgb="00FFFFFF"/>
      <sz val="12"/>
    </font>
    <font>
      <name val="Bahnschrift"/>
      <sz val="11"/>
    </font>
    <font>
      <name val="Bahnschrift"/>
      <i val="1"/>
      <color rgb="007F7F7F"/>
      <sz val="11"/>
    </font>
    <font>
      <name val="Bahnschrift"/>
      <b val="1"/>
      <sz val="11"/>
    </font>
    <font>
      <name val="Bahnschrift"/>
      <color rgb="007F7F7F"/>
      <sz val="9"/>
    </font>
    <font>
      <name val="Bahnschrift"/>
      <b val="1"/>
      <color rgb="00FFFFFF"/>
      <sz val="11"/>
    </font>
    <font>
      <name val="Bahnschrift"/>
      <sz val="12"/>
    </font>
    <font>
      <name val="Bahnschrift"/>
      <i val="1"/>
      <color rgb="007F7F7F"/>
      <sz val="9"/>
    </font>
    <font>
      <name val="Bahnschrift"/>
      <b val="1"/>
      <color rgb="003F3F3F"/>
      <sz val="12"/>
    </font>
    <font>
      <name val="Bahnschrift"/>
      <b val="1"/>
      <color rgb="00FFFFFF"/>
      <sz val="10"/>
    </font>
    <font>
      <name val="Bahnschrift"/>
      <sz val="10"/>
    </font>
    <font>
      <name val="Bahnschrift"/>
      <i val="1"/>
      <color rgb="00C00000"/>
      <sz val="9"/>
    </font>
    <font>
      <name val="Bahnschrift"/>
      <b val="1"/>
      <color rgb="003F3F3F"/>
      <sz val="11"/>
    </font>
    <font>
      <name val="Bahnschrift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3F3F3F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595959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5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15" fillId="6" borderId="0" applyAlignment="1" pivotButton="0" quotePrefix="0" xfId="0">
      <alignment horizontal="center" vertical="center"/>
    </xf>
    <xf numFmtId="0" fontId="3" fillId="2" borderId="0" applyAlignment="1" pivotButton="0" quotePrefix="0" xfId="0">
      <alignment vertical="center" indent="1"/>
    </xf>
    <xf numFmtId="0" fontId="16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 indent="1"/>
    </xf>
    <xf numFmtId="0" fontId="5" fillId="0" borderId="0" applyAlignment="1" pivotButton="0" quotePrefix="0" xfId="0">
      <alignment vertical="top" wrapText="1" indent="1"/>
    </xf>
    <xf numFmtId="0" fontId="6" fillId="0" borderId="0" applyAlignment="1" pivotButton="0" quotePrefix="0" xfId="0">
      <alignment vertical="top" wrapText="1" indent="1"/>
    </xf>
    <xf numFmtId="0" fontId="7" fillId="0" borderId="0" applyAlignment="1" pivotButton="0" quotePrefix="0" xfId="0">
      <alignment vertical="top" wrapText="1" indent="1"/>
    </xf>
    <xf numFmtId="0" fontId="10" fillId="0" borderId="0" pivotButton="0" quotePrefix="0" xfId="0"/>
    <xf numFmtId="0" fontId="8" fillId="2" borderId="0" applyAlignment="1" pivotButton="0" quotePrefix="0" xfId="0">
      <alignment vertical="center" indent="1"/>
    </xf>
    <xf numFmtId="0" fontId="4" fillId="3" borderId="1" applyAlignment="1" pivotButton="0" quotePrefix="0" xfId="0">
      <alignment vertical="center" wrapText="1" indent="1"/>
    </xf>
    <xf numFmtId="164" fontId="9" fillId="4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vertical="center" wrapText="1"/>
    </xf>
    <xf numFmtId="165" fontId="9" fillId="4" borderId="1" applyAlignment="1" applyProtection="1" pivotButton="0" quotePrefix="0" xfId="0">
      <alignment horizontal="center" vertical="center"/>
      <protection locked="0" hidden="0"/>
    </xf>
    <xf numFmtId="164" fontId="11" fillId="3" borderId="1" applyAlignment="1" pivotButton="0" quotePrefix="0" xfId="0">
      <alignment horizontal="center" vertical="center"/>
    </xf>
    <xf numFmtId="165" fontId="11" fillId="3" borderId="1" applyAlignment="1" pivotButton="0" quotePrefix="0" xfId="0">
      <alignment horizontal="center" vertical="center"/>
    </xf>
    <xf numFmtId="49" fontId="11" fillId="3" borderId="1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pivotButton="0" quotePrefix="0" xfId="0"/>
    <xf numFmtId="0" fontId="12" fillId="2" borderId="1" applyAlignment="1" pivotButton="0" quotePrefix="0" xfId="0">
      <alignment horizontal="center" vertical="center" wrapText="1"/>
    </xf>
    <xf numFmtId="49" fontId="13" fillId="0" borderId="1" applyProtection="1" pivotButton="0" quotePrefix="0" xfId="0">
      <protection locked="0" hidden="0"/>
    </xf>
    <xf numFmtId="164" fontId="13" fillId="0" borderId="1" applyAlignment="1" applyProtection="1" pivotButton="0" quotePrefix="0" xfId="0">
      <alignment horizontal="center"/>
      <protection locked="0" hidden="0"/>
    </xf>
    <xf numFmtId="164" fontId="13" fillId="3" borderId="1" applyAlignment="1" pivotButton="0" quotePrefix="0" xfId="0">
      <alignment horizontal="center"/>
    </xf>
    <xf numFmtId="165" fontId="13" fillId="3" borderId="1" applyAlignment="1" pivotButton="0" quotePrefix="0" xfId="0">
      <alignment horizontal="center"/>
    </xf>
    <xf numFmtId="49" fontId="13" fillId="3" borderId="1" pivotButton="0" quotePrefix="0" xfId="0"/>
  </cellXfs>
  <cellStyles count="1">
    <cellStyle name="Normal" xfId="0" builtinId="0" hidden="0"/>
  </cellStyles>
  <dxfs count="6">
    <dxf>
      <font>
        <name val="Bahnschrift"/>
        <b val="1"/>
        <color rgb="009C0006"/>
      </font>
      <fill>
        <patternFill patternType="solid">
          <fgColor rgb="00FFC7CE"/>
        </patternFill>
      </fill>
    </dxf>
    <dxf>
      <font>
        <name val="Bahnschrift"/>
        <b val="1"/>
        <color rgb="009C5700"/>
      </font>
      <fill>
        <patternFill patternType="solid">
          <fgColor rgb="00FFEB9C"/>
        </patternFill>
      </fill>
    </dxf>
    <dxf>
      <font>
        <name val="Bahnschrift"/>
        <b val="1"/>
        <color rgb="00006100"/>
      </font>
      <fill>
        <patternFill patternType="solid">
          <fgColor rgb="00C6EFCE"/>
        </patternFill>
      </fill>
    </dxf>
    <dxf>
      <font>
        <name val="Bahnschrift"/>
        <color rgb="009C0006"/>
      </font>
      <fill>
        <patternFill patternType="solid">
          <fgColor rgb="00FFC7CE"/>
        </patternFill>
      </fill>
    </dxf>
    <dxf>
      <font>
        <name val="Bahnschrift"/>
        <color rgb="009C5700"/>
      </font>
      <fill>
        <patternFill patternType="solid">
          <fgColor rgb="00FFEB9C"/>
        </patternFill>
      </fill>
    </dxf>
    <dxf>
      <font>
        <name val="Bahnschrift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23</row>
      <rowOff>0</rowOff>
    </from>
    <ext cx="19050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</row>
      <rowOff>0</rowOff>
    </from>
    <ext cx="1524000" cy="257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41"/>
  <sheetViews>
    <sheetView showGridLines="0" zoomScale="100" workbookViewId="0">
      <selection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110" customWidth="1" min="4" max="4"/>
  </cols>
  <sheetData>
    <row r="1" ht="10" customHeight="1"/>
    <row r="2" ht="18" customHeight="1">
      <c r="B2" s="1" t="n"/>
      <c r="D2" s="2" t="inlineStr">
        <is>
          <t>Calculadora de Lucro Real no Mercado Livre e na Shopee</t>
        </is>
      </c>
    </row>
    <row r="3" ht="18" customHeight="1">
      <c r="D3" s="3" t="inlineStr">
        <is>
          <t>Descubra quanto sobra em cada venda depois de taxas, frete, embalagem, impostos e publicidade</t>
        </is>
      </c>
    </row>
    <row r="4" ht="18" customHeight="1"/>
    <row r="5">
      <c r="B5" s="4" t="n"/>
    </row>
    <row r="6" ht="24" customHeight="1">
      <c r="B6" s="5">
        <f>HYPERLINK("#'INSTRUÇÕES'!A1","Instruções")</f>
        <v/>
      </c>
      <c r="D6" s="6" t="inlineStr">
        <is>
          <t>Como usar</t>
        </is>
      </c>
    </row>
    <row r="7" ht="34" customHeight="1">
      <c r="B7" s="7">
        <f>HYPERLINK("#'CALCULADORA'!A1","Calculadora de venda")</f>
        <v/>
      </c>
      <c r="D7" s="8" t="inlineStr">
        <is>
          <t>1. Na aba CALCULADORA, preencha os campos amarelos: preço, custo do produto, embalagem, frete e custos fixos rateados por venda.</t>
        </is>
      </c>
    </row>
    <row r="8" ht="34" customHeight="1">
      <c r="B8" s="7">
        <f>HYPERLINK("#'PRODUTOS'!A1","Lista de produtos")</f>
        <v/>
      </c>
      <c r="D8" s="8" t="inlineStr">
        <is>
          <t>2. Preencha as taxas do marketplace: a comissão em porcentagem e a taxa fixa por item. Confira os valores no painel do vendedor, porque as taxas mudam.</t>
        </is>
      </c>
    </row>
    <row r="9" ht="34" customHeight="1">
      <c r="B9" s="4" t="n"/>
      <c r="D9" s="8" t="inlineStr">
        <is>
          <t>3. Veja a margem de contribuição, o lucro líquido, o preço mínimo para não ter prejuízo e o preço para atingir a margem desejada.</t>
        </is>
      </c>
    </row>
    <row r="10" ht="34" customHeight="1">
      <c r="B10" s="4" t="n"/>
      <c r="D10" s="8" t="inlineStr">
        <is>
          <t>4. Na aba PRODUTOS, cadastre vários produtos de uma vez. Eles usam as taxas e percentuais da CALCULADORA.</t>
        </is>
      </c>
    </row>
    <row r="11" ht="34" customHeight="1">
      <c r="B11" s="4" t="n"/>
      <c r="D11" s="8" t="inlineStr">
        <is>
          <t>5. Os valores marcados como EXEMPLO são hipotéticos e servem para entender a planilha. Apague-os antes de usar.</t>
        </is>
      </c>
    </row>
    <row r="12" ht="34" customHeight="1">
      <c r="B12" s="4" t="n"/>
      <c r="D12" s="9" t="inlineStr">
        <is>
          <t>Digite nos campos amarelos (calculadoras) e nas células brancas das tabelas; as cinzas são calculadas e ficam protegidas (Revisar &gt; Desproteger Planilha, sem senha, se precisar ajustar).</t>
        </is>
      </c>
    </row>
    <row r="13">
      <c r="B13" s="4" t="n"/>
    </row>
    <row r="14" ht="24" customHeight="1">
      <c r="B14" s="4" t="n"/>
      <c r="D14" s="6" t="inlineStr">
        <is>
          <t>Dúvidas frequentes</t>
        </is>
      </c>
    </row>
    <row r="15" ht="18" customHeight="1">
      <c r="B15" s="4" t="n"/>
      <c r="D15" s="10" t="inlineStr">
        <is>
          <t>Por que a margem de contribuição não é igual ao lucro?</t>
        </is>
      </c>
    </row>
    <row r="16" ht="34" customHeight="1">
      <c r="B16" s="4" t="n"/>
      <c r="D16" s="8" t="inlineStr">
        <is>
          <t>A margem de contribuição é o que sobra depois dos custos variáveis da venda. O lucro líquido desconta também os custos fixos rateados por venda.</t>
        </is>
      </c>
    </row>
    <row r="17" ht="18" customHeight="1">
      <c r="B17" s="4" t="n"/>
      <c r="D17" s="10" t="inlineStr">
        <is>
          <t>A planilha serve para Mercado Livre e Shopee?</t>
        </is>
      </c>
    </row>
    <row r="18" ht="34" customHeight="1">
      <c r="B18" s="4" t="n"/>
      <c r="D18" s="8" t="inlineStr">
        <is>
          <t>Sim, desde que você preencha a comissão e a taxa fixa de cada plataforma. Esta versão usa uma taxa por vez; para comparar as duas no mesmo produto, a versão completa tem essa comparação.</t>
        </is>
      </c>
    </row>
    <row r="19" ht="18" customHeight="1">
      <c r="B19" s="4" t="n"/>
      <c r="D19" s="10" t="inlineStr">
        <is>
          <t>Funciona no Google Planilhas?</t>
        </is>
      </c>
    </row>
    <row r="20" ht="34" customHeight="1">
      <c r="B20" s="4" t="n"/>
      <c r="D20" s="8" t="inlineStr">
        <is>
          <t>O arquivo é feito para o Excel 2013 ou mais novo no Windows. Em outros programas as fórmulas costumam funcionar, mas o visual pode mudar.</t>
        </is>
      </c>
    </row>
    <row r="21">
      <c r="B21" s="4" t="n"/>
    </row>
    <row r="22" ht="34" customHeight="1">
      <c r="B22" s="4" t="n"/>
      <c r="D22" s="11" t="inlineStr">
        <is>
          <t>Excel Coaching · excelcoaching.com.br · contato@excelcoaching.com.br · Versão 1.0 · Funciona no Excel 2013 ou mais novo (Windows), sem macros.</t>
        </is>
      </c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2:B4"/>
  </mergeCell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1"/>
  <sheetViews>
    <sheetView showGridLines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40" customWidth="1" min="4" max="4"/>
    <col width="20" customWidth="1" min="5" max="5"/>
    <col width="48" customWidth="1" min="6" max="6"/>
  </cols>
  <sheetData>
    <row r="1" ht="10" customHeight="1"/>
    <row r="2" ht="18" customHeight="1">
      <c r="B2" s="1" t="n"/>
      <c r="D2" s="2" t="inlineStr">
        <is>
          <t>Lucro real de uma venda</t>
        </is>
      </c>
    </row>
    <row r="3" ht="18" customHeight="1">
      <c r="D3" s="3" t="inlineStr">
        <is>
          <t>Preencha os campos amarelos; o resto é calculado</t>
        </is>
      </c>
    </row>
    <row r="4" ht="18" customHeight="1">
      <c r="D4" s="12" t="inlineStr">
        <is>
          <t>Células amarelas: digite. Cinzas: calculadas.</t>
        </is>
      </c>
    </row>
    <row r="5">
      <c r="B5" s="4" t="n"/>
    </row>
    <row r="6" ht="22" customHeight="1">
      <c r="B6" s="7">
        <f>HYPERLINK("#'INSTRUÇÕES'!A1","Instruções")</f>
        <v/>
      </c>
      <c r="D6" s="13" t="inlineStr">
        <is>
          <t>1. Venda e custos do produto</t>
        </is>
      </c>
    </row>
    <row r="7" ht="24" customHeight="1">
      <c r="B7" s="5">
        <f>HYPERLINK("#'CALCULADORA'!A1","Calculadora de venda")</f>
        <v/>
      </c>
      <c r="D7" s="14" t="inlineStr">
        <is>
          <t>Preço de venda (R$)</t>
        </is>
      </c>
      <c r="E7" s="15" t="n">
        <v>79.90000000000001</v>
      </c>
    </row>
    <row r="8" ht="24" customHeight="1">
      <c r="B8" s="7">
        <f>HYPERLINK("#'PRODUTOS'!A1","Lista de produtos")</f>
        <v/>
      </c>
      <c r="D8" s="14" t="inlineStr">
        <is>
          <t>Custo de aquisição (R$)</t>
        </is>
      </c>
      <c r="E8" s="15" t="n">
        <v>30</v>
      </c>
      <c r="F8" s="16" t="inlineStr">
        <is>
          <t>Quanto você paga pelo produto.</t>
        </is>
      </c>
    </row>
    <row r="9" ht="24" customHeight="1">
      <c r="B9" s="4" t="n"/>
      <c r="D9" s="14" t="inlineStr">
        <is>
          <t>Embalagem (R$)</t>
        </is>
      </c>
      <c r="E9" s="15" t="n">
        <v>4</v>
      </c>
    </row>
    <row r="10" ht="24" customHeight="1">
      <c r="B10" s="4" t="n"/>
      <c r="D10" s="14" t="inlineStr">
        <is>
          <t>Frete pago pelo vendedor (R$)</t>
        </is>
      </c>
      <c r="E10" s="15" t="n">
        <v>15</v>
      </c>
      <c r="F10" s="16" t="inlineStr">
        <is>
          <t>Custo de envio que sai do seu bolso nesta venda.</t>
        </is>
      </c>
    </row>
    <row r="11" ht="24" customHeight="1">
      <c r="B11" s="4" t="n"/>
      <c r="D11" s="14" t="inlineStr">
        <is>
          <t>Custos fixos rateados por venda (R$)</t>
        </is>
      </c>
      <c r="E11" s="15" t="n">
        <v>3</v>
      </c>
      <c r="F11" s="16" t="inlineStr">
        <is>
          <t>Aluguel, internet, sistema etc. divididos pelo número de vendas do mês.</t>
        </is>
      </c>
    </row>
    <row r="12" ht="22" customHeight="1">
      <c r="B12" s="4" t="n"/>
      <c r="D12" s="13" t="inlineStr">
        <is>
          <t>2. Taxas e percentuais</t>
        </is>
      </c>
    </row>
    <row r="13" ht="24" customHeight="1">
      <c r="B13" s="4" t="n"/>
      <c r="D13" s="14" t="inlineStr">
        <is>
          <t>Comissão ou tarifa do marketplace (%)</t>
        </is>
      </c>
      <c r="E13" s="17" t="n">
        <v>0.12</v>
      </c>
      <c r="F13" s="16" t="inlineStr">
        <is>
          <t>ML: 10% a 14% (Clássico). Shopee: 20% até R$ 79,99; 14% acima.</t>
        </is>
      </c>
    </row>
    <row r="14" ht="24" customHeight="1">
      <c r="B14" s="4" t="n"/>
      <c r="D14" s="14" t="inlineStr">
        <is>
          <t>Taxa fixa por item (R$)</t>
        </is>
      </c>
      <c r="E14" s="15" t="n">
        <v>4.5</v>
      </c>
      <c r="F14" s="16" t="inlineStr">
        <is>
          <t>Shopee: R$ 4,50 até R$ 79,99. Mercado Livre: 0.</t>
        </is>
      </c>
    </row>
    <row r="15" ht="24" customHeight="1">
      <c r="B15" s="4" t="n"/>
      <c r="D15" s="14" t="inlineStr">
        <is>
          <t>Impostos sobre a venda (%)</t>
        </is>
      </c>
      <c r="E15" s="17" t="n">
        <v>0.06</v>
      </c>
      <c r="F15" s="16" t="inlineStr">
        <is>
          <t>Ex.: Simples Nacional da sua faixa. Confirme com seu contador.</t>
        </is>
      </c>
    </row>
    <row r="16" ht="24" customHeight="1">
      <c r="B16" s="4" t="n"/>
      <c r="D16" s="14" t="inlineStr">
        <is>
          <t>Publicidade (% da venda)</t>
        </is>
      </c>
      <c r="E16" s="17" t="n">
        <v>0.05</v>
      </c>
    </row>
    <row r="17" ht="24" customHeight="1">
      <c r="B17" s="4" t="n"/>
      <c r="D17" s="14" t="inlineStr">
        <is>
          <t>Devoluções (% da venda)</t>
        </is>
      </c>
      <c r="E17" s="17" t="n">
        <v>0.02</v>
      </c>
    </row>
    <row r="18" ht="24" customHeight="1">
      <c r="B18" s="4" t="n"/>
      <c r="D18" s="14" t="inlineStr">
        <is>
          <t>Margem de lucro desejada (%)</t>
        </is>
      </c>
      <c r="E18" s="17" t="n">
        <v>0.25</v>
      </c>
    </row>
    <row r="19" ht="22" customHeight="1">
      <c r="B19" s="4" t="n"/>
      <c r="D19" s="13" t="inlineStr">
        <is>
          <t>3. Resultado da venda (calculado)</t>
        </is>
      </c>
    </row>
    <row r="20" ht="24" customHeight="1">
      <c r="B20" s="4" t="n"/>
      <c r="D20" s="14" t="inlineStr">
        <is>
          <t>Comissão e taxa fixa (R$)</t>
        </is>
      </c>
      <c r="E20" s="18">
        <f>'CALCULADORA'!$E$7*'CALCULADORA'!$E$13+'CALCULADORA'!$E$14</f>
        <v/>
      </c>
    </row>
    <row r="21" ht="24" customHeight="1">
      <c r="B21" s="4" t="n"/>
      <c r="D21" s="14" t="inlineStr">
        <is>
          <t>Impostos (R$)</t>
        </is>
      </c>
      <c r="E21" s="18">
        <f>'CALCULADORA'!$E$7*'CALCULADORA'!$E$15</f>
        <v/>
      </c>
    </row>
    <row r="22" ht="24" customHeight="1">
      <c r="B22" s="4" t="n"/>
      <c r="D22" s="14" t="inlineStr">
        <is>
          <t>Publicidade (R$)</t>
        </is>
      </c>
      <c r="E22" s="18">
        <f>'CALCULADORA'!$E$7*'CALCULADORA'!$E$16</f>
        <v/>
      </c>
    </row>
    <row r="23" ht="24" customHeight="1">
      <c r="B23" s="4" t="n"/>
      <c r="D23" s="14" t="inlineStr">
        <is>
          <t>Devoluções (R$)</t>
        </is>
      </c>
      <c r="E23" s="18">
        <f>'CALCULADORA'!$E$7*'CALCULADORA'!$E$17</f>
        <v/>
      </c>
    </row>
    <row r="24" ht="24" customHeight="1">
      <c r="B24" s="4" t="n"/>
      <c r="D24" s="14" t="inlineStr">
        <is>
          <t>Custos variáveis totais (R$)</t>
        </is>
      </c>
      <c r="E24" s="18">
        <f>N('CALCULADORA'!$E$8)+N('CALCULADORA'!$E$9)+N('CALCULADORA'!$E$10)+'CALCULADORA'!$E$20+'CALCULADORA'!$E$21+'CALCULADORA'!$E$22+'CALCULADORA'!$E$23</f>
        <v/>
      </c>
    </row>
    <row r="25" ht="24" customHeight="1">
      <c r="B25" s="4" t="n"/>
      <c r="D25" s="14" t="inlineStr">
        <is>
          <t>Margem de contribuição (R$)</t>
        </is>
      </c>
      <c r="E25" s="18">
        <f>'CALCULADORA'!$E$7-'CALCULADORA'!$E$24</f>
        <v/>
      </c>
      <c r="F25" s="16" t="inlineStr">
        <is>
          <t>Quanto sobra da venda para pagar os custos fixos.</t>
        </is>
      </c>
    </row>
    <row r="26" ht="24" customHeight="1">
      <c r="B26" s="4" t="n"/>
      <c r="D26" s="14" t="inlineStr">
        <is>
          <t>Lucro líquido estimado (R$)</t>
        </is>
      </c>
      <c r="E26" s="18">
        <f>'CALCULADORA'!$E$25-N('CALCULADORA'!$E$11)</f>
        <v/>
      </c>
    </row>
    <row r="27" ht="24" customHeight="1">
      <c r="B27" s="4" t="n"/>
      <c r="D27" s="14" t="inlineStr">
        <is>
          <t>Margem de contribuição (%)</t>
        </is>
      </c>
      <c r="E27" s="19">
        <f>IF('CALCULADORA'!$E$7=0,0,'CALCULADORA'!$E$25/'CALCULADORA'!$E$7)</f>
        <v/>
      </c>
    </row>
    <row r="28" ht="24" customHeight="1">
      <c r="B28" s="4" t="n"/>
      <c r="D28" s="14" t="inlineStr">
        <is>
          <t>Margem de lucro (%)</t>
        </is>
      </c>
      <c r="E28" s="19">
        <f>IF('CALCULADORA'!$E$7=0,0,'CALCULADORA'!$E$26/'CALCULADORA'!$E$7)</f>
        <v/>
      </c>
    </row>
    <row r="29" ht="24" customHeight="1">
      <c r="B29" s="4" t="n"/>
      <c r="D29" s="14" t="inlineStr">
        <is>
          <t>Markup sobre produto, embalagem e frete</t>
        </is>
      </c>
      <c r="E29" s="19">
        <f>IF(N('CALCULADORA'!$E$8)+N('CALCULADORA'!$E$9)+N('CALCULADORA'!$E$10)=0,0,'CALCULADORA'!$E$7/(N('CALCULADORA'!$E$8)+N('CALCULADORA'!$E$9)+N('CALCULADORA'!$E$10))-1)</f>
        <v/>
      </c>
      <c r="F29" s="16" t="inlineStr">
        <is>
          <t>Quanto o preço é maior que esse custo. Não é a margem.</t>
        </is>
      </c>
    </row>
    <row r="30" ht="24" customHeight="1">
      <c r="B30" s="4" t="n"/>
      <c r="D30" s="14" t="inlineStr">
        <is>
          <t>Preço mínimo para não ter prejuízo (R$)</t>
        </is>
      </c>
      <c r="E30" s="18">
        <f>IF(1-'CALCULADORA'!$E$13-'CALCULADORA'!$E$15-'CALCULADORA'!$E$16-'CALCULADORA'!$E$17&lt;=0,0,(N('CALCULADORA'!$E$8)+N('CALCULADORA'!$E$9)+N('CALCULADORA'!$E$10)+'CALCULADORA'!$E$14+N('CALCULADORA'!$E$11))/(1-'CALCULADORA'!$E$13-'CALCULADORA'!$E$15-'CALCULADORA'!$E$16-'CALCULADORA'!$E$17))</f>
        <v/>
      </c>
      <c r="F30" s="16" t="inlineStr">
        <is>
          <t>Zero = os percentuais somam 100% ou mais. Reduza algum deles.</t>
        </is>
      </c>
    </row>
    <row r="31" ht="24" customHeight="1">
      <c r="B31" s="4" t="n"/>
      <c r="D31" s="14" t="inlineStr">
        <is>
          <t>Preço para atingir a margem desejada (R$)</t>
        </is>
      </c>
      <c r="E31" s="18">
        <f>IF(1-'CALCULADORA'!$E$13-'CALCULADORA'!$E$15-'CALCULADORA'!$E$16-'CALCULADORA'!$E$17-'CALCULADORA'!$E$18&lt;=0,0,(N('CALCULADORA'!$E$8)+N('CALCULADORA'!$E$9)+N('CALCULADORA'!$E$10)+'CALCULADORA'!$E$14+N('CALCULADORA'!$E$11))/(1-'CALCULADORA'!$E$13-'CALCULADORA'!$E$15-'CALCULADORA'!$E$16-'CALCULADORA'!$E$17-'CALCULADORA'!$E$18))</f>
        <v/>
      </c>
    </row>
    <row r="32" ht="24" customHeight="1">
      <c r="B32" s="4" t="n"/>
      <c r="D32" s="14" t="inlineStr">
        <is>
          <t>Situação da venda</t>
        </is>
      </c>
      <c r="E32" s="20">
        <f>IF('CALCULADORA'!$E$26&lt;0,"Prejuízo",IF('CALCULADORA'!$E$28&lt;'CALCULADORA'!$E$18,"Abaixo da margem desejada","OK"))</f>
        <v/>
      </c>
      <c r="F32" s="21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5">
    <mergeCell ref="D19:F19"/>
    <mergeCell ref="E32:F32"/>
    <mergeCell ref="D12:F12"/>
    <mergeCell ref="B2:B4"/>
    <mergeCell ref="D6:F6"/>
  </mergeCells>
  <conditionalFormatting sqref="E32">
    <cfRule type="expression" priority="1" dxfId="0">
      <formula>'CALCULADORA'!$E$26&lt;0</formula>
    </cfRule>
    <cfRule type="expression" priority="2" dxfId="1">
      <formula>AND('CALCULADORA'!$E$26&gt;=0,'CALCULADORA'!$E$28&lt;'CALCULADORA'!$E$18)</formula>
    </cfRule>
    <cfRule type="expression" priority="3" dxfId="2">
      <formula>'CALCULADORA'!$E$32="OK"</formula>
    </cfRule>
  </conditionalFormatting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N306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14" customWidth="1" min="4" max="4"/>
    <col width="34" customWidth="1" min="5" max="5"/>
    <col width="15" customWidth="1" min="6" max="6"/>
    <col width="17" customWidth="1" min="7" max="7"/>
    <col width="13" customWidth="1" min="8" max="8"/>
    <col width="12" customWidth="1" min="9" max="9"/>
    <col width="16" customWidth="1" min="10" max="10"/>
    <col width="16" customWidth="1" min="11" max="11"/>
    <col width="15" customWidth="1" min="12" max="12"/>
    <col width="14" customWidth="1" min="13" max="13"/>
    <col width="22" customWidth="1" min="14" max="14"/>
  </cols>
  <sheetData>
    <row r="1" ht="10" customHeight="1"/>
    <row r="2" ht="18" customHeight="1">
      <c r="B2" s="1" t="n"/>
      <c r="D2" s="2" t="inlineStr">
        <is>
          <t>Lucro de vários produtos</t>
        </is>
      </c>
    </row>
    <row r="3" ht="18" customHeight="1">
      <c r="D3" s="3" t="inlineStr">
        <is>
          <t>Usa as taxas e os percentuais da CALCULADORA para todos os produtos</t>
        </is>
      </c>
    </row>
    <row r="4" ht="18" customHeight="1">
      <c r="D4" s="22" t="inlineStr">
        <is>
          <t>Digite nas células brancas; as colunas cinzas são calculadas. As 3 primeiras linhas são EXEMPLO: apague antes de usar.</t>
        </is>
      </c>
    </row>
    <row r="5">
      <c r="B5" s="4" t="n"/>
    </row>
    <row r="6" ht="30" customHeight="1">
      <c r="B6" s="7">
        <f>HYPERLINK("#'INSTRUÇÕES'!A1","Instruções")</f>
        <v/>
      </c>
      <c r="D6" s="23" t="inlineStr">
        <is>
          <t>SKU</t>
        </is>
      </c>
      <c r="E6" s="23" t="inlineStr">
        <is>
          <t>Produto</t>
        </is>
      </c>
      <c r="F6" s="23" t="inlineStr">
        <is>
          <t>Preço de venda</t>
        </is>
      </c>
      <c r="G6" s="23" t="inlineStr">
        <is>
          <t>Custo de aquisição</t>
        </is>
      </c>
      <c r="H6" s="23" t="inlineStr">
        <is>
          <t>Embalagem</t>
        </is>
      </c>
      <c r="I6" s="23" t="inlineStr">
        <is>
          <t>Frete</t>
        </is>
      </c>
      <c r="J6" s="23" t="inlineStr">
        <is>
          <t>Custos variáveis</t>
        </is>
      </c>
      <c r="K6" s="23" t="inlineStr">
        <is>
          <t>Custos fixos rateados</t>
        </is>
      </c>
      <c r="L6" s="23" t="inlineStr">
        <is>
          <t>Lucro líquido</t>
        </is>
      </c>
      <c r="M6" s="23" t="inlineStr">
        <is>
          <t>Margem de lucro</t>
        </is>
      </c>
      <c r="N6" s="23" t="inlineStr">
        <is>
          <t>Situação</t>
        </is>
      </c>
    </row>
    <row r="7">
      <c r="B7" s="7">
        <f>HYPERLINK("#'CALCULADORA'!A1","Calculadora de venda")</f>
        <v/>
      </c>
      <c r="D7" s="24" t="inlineStr">
        <is>
          <t>EX-001</t>
        </is>
      </c>
      <c r="E7" s="24" t="inlineStr">
        <is>
          <t>EXEMPLO - Cabo USB-C 1 m</t>
        </is>
      </c>
      <c r="F7" s="25" t="n">
        <v>39.9</v>
      </c>
      <c r="G7" s="25" t="n">
        <v>14</v>
      </c>
      <c r="H7" s="25" t="n">
        <v>2</v>
      </c>
      <c r="I7" s="25" t="n">
        <v>12</v>
      </c>
      <c r="J7" s="26">
        <f>IF(F7="","",N(G7)+N(H7)+N(I7)+F7*('CALCULADORA'!$E$13+'CALCULADORA'!$E$15+'CALCULADORA'!$E$16+'CALCULADORA'!$E$17)+'CALCULADORA'!$E$14)</f>
        <v/>
      </c>
      <c r="K7" s="26">
        <f>IF(F7="","",N('CALCULADORA'!$E$11))</f>
        <v/>
      </c>
      <c r="L7" s="26">
        <f>IF(F7="","",F7-J7-K7)</f>
        <v/>
      </c>
      <c r="M7" s="27">
        <f>IF(F7="","",IF(F7=0,0,L7/F7))</f>
        <v/>
      </c>
      <c r="N7" s="28">
        <f>IF(F7="","",IF(L7&lt;0,"Prejuízo",IF(M7&lt;'CALCULADORA'!$E$18,"Abaixo da meta","OK")))</f>
        <v/>
      </c>
    </row>
    <row r="8">
      <c r="B8" s="5">
        <f>HYPERLINK("#'PRODUTOS'!A1","Lista de produtos")</f>
        <v/>
      </c>
      <c r="D8" s="24" t="inlineStr">
        <is>
          <t>EX-002</t>
        </is>
      </c>
      <c r="E8" s="24" t="inlineStr">
        <is>
          <t>EXEMPLO - Organizador de gaveta</t>
        </is>
      </c>
      <c r="F8" s="25" t="n">
        <v>79.90000000000001</v>
      </c>
      <c r="G8" s="25" t="n">
        <v>30</v>
      </c>
      <c r="H8" s="25" t="n">
        <v>4</v>
      </c>
      <c r="I8" s="25" t="n">
        <v>15</v>
      </c>
      <c r="J8" s="26">
        <f>IF(F8="","",N(G8)+N(H8)+N(I8)+F8*('CALCULADORA'!$E$13+'CALCULADORA'!$E$15+'CALCULADORA'!$E$16+'CALCULADORA'!$E$17)+'CALCULADORA'!$E$14)</f>
        <v/>
      </c>
      <c r="K8" s="26">
        <f>IF(F8="","",N('CALCULADORA'!$E$11))</f>
        <v/>
      </c>
      <c r="L8" s="26">
        <f>IF(F8="","",F8-J8-K8)</f>
        <v/>
      </c>
      <c r="M8" s="27">
        <f>IF(F8="","",IF(F8=0,0,L8/F8))</f>
        <v/>
      </c>
      <c r="N8" s="28">
        <f>IF(F8="","",IF(L8&lt;0,"Prejuízo",IF(M8&lt;'CALCULADORA'!$E$18,"Abaixo da meta","OK")))</f>
        <v/>
      </c>
    </row>
    <row r="9">
      <c r="B9" s="4" t="n"/>
      <c r="D9" s="24" t="inlineStr">
        <is>
          <t>EX-003</t>
        </is>
      </c>
      <c r="E9" s="24" t="inlineStr">
        <is>
          <t>EXEMPLO - Liquidificador compacto</t>
        </is>
      </c>
      <c r="F9" s="25" t="n">
        <v>149.9</v>
      </c>
      <c r="G9" s="25" t="n">
        <v>90</v>
      </c>
      <c r="H9" s="25" t="n">
        <v>10</v>
      </c>
      <c r="I9" s="25" t="n">
        <v>25</v>
      </c>
      <c r="J9" s="26">
        <f>IF(F9="","",N(G9)+N(H9)+N(I9)+F9*('CALCULADORA'!$E$13+'CALCULADORA'!$E$15+'CALCULADORA'!$E$16+'CALCULADORA'!$E$17)+'CALCULADORA'!$E$14)</f>
        <v/>
      </c>
      <c r="K9" s="26">
        <f>IF(F9="","",N('CALCULADORA'!$E$11))</f>
        <v/>
      </c>
      <c r="L9" s="26">
        <f>IF(F9="","",F9-J9-K9)</f>
        <v/>
      </c>
      <c r="M9" s="27">
        <f>IF(F9="","",IF(F9=0,0,L9/F9))</f>
        <v/>
      </c>
      <c r="N9" s="28">
        <f>IF(F9="","",IF(L9&lt;0,"Prejuízo",IF(M9&lt;'CALCULADORA'!$E$18,"Abaixo da meta","OK")))</f>
        <v/>
      </c>
    </row>
    <row r="10">
      <c r="B10" s="4" t="n"/>
      <c r="D10" s="24" t="n"/>
      <c r="E10" s="24" t="n"/>
      <c r="F10" s="25" t="n"/>
      <c r="G10" s="25" t="n"/>
      <c r="H10" s="25" t="n"/>
      <c r="I10" s="25" t="n"/>
      <c r="J10" s="26">
        <f>IF(F10="","",N(G10)+N(H10)+N(I10)+F10*('CALCULADORA'!$E$13+'CALCULADORA'!$E$15+'CALCULADORA'!$E$16+'CALCULADORA'!$E$17)+'CALCULADORA'!$E$14)</f>
        <v/>
      </c>
      <c r="K10" s="26">
        <f>IF(F10="","",N('CALCULADORA'!$E$11))</f>
        <v/>
      </c>
      <c r="L10" s="26">
        <f>IF(F10="","",F10-J10-K10)</f>
        <v/>
      </c>
      <c r="M10" s="27">
        <f>IF(F10="","",IF(F10=0,0,L10/F10))</f>
        <v/>
      </c>
      <c r="N10" s="28">
        <f>IF(F10="","",IF(L10&lt;0,"Prejuízo",IF(M10&lt;'CALCULADORA'!$E$18,"Abaixo da meta","OK")))</f>
        <v/>
      </c>
    </row>
    <row r="11">
      <c r="B11" s="4" t="n"/>
      <c r="D11" s="24" t="n"/>
      <c r="E11" s="24" t="n"/>
      <c r="F11" s="25" t="n"/>
      <c r="G11" s="25" t="n"/>
      <c r="H11" s="25" t="n"/>
      <c r="I11" s="25" t="n"/>
      <c r="J11" s="26">
        <f>IF(F11="","",N(G11)+N(H11)+N(I11)+F11*('CALCULADORA'!$E$13+'CALCULADORA'!$E$15+'CALCULADORA'!$E$16+'CALCULADORA'!$E$17)+'CALCULADORA'!$E$14)</f>
        <v/>
      </c>
      <c r="K11" s="26">
        <f>IF(F11="","",N('CALCULADORA'!$E$11))</f>
        <v/>
      </c>
      <c r="L11" s="26">
        <f>IF(F11="","",F11-J11-K11)</f>
        <v/>
      </c>
      <c r="M11" s="27">
        <f>IF(F11="","",IF(F11=0,0,L11/F11))</f>
        <v/>
      </c>
      <c r="N11" s="28">
        <f>IF(F11="","",IF(L11&lt;0,"Prejuízo",IF(M11&lt;'CALCULADORA'!$E$18,"Abaixo da meta","OK")))</f>
        <v/>
      </c>
    </row>
    <row r="12">
      <c r="B12" s="4" t="n"/>
      <c r="D12" s="24" t="n"/>
      <c r="E12" s="24" t="n"/>
      <c r="F12" s="25" t="n"/>
      <c r="G12" s="25" t="n"/>
      <c r="H12" s="25" t="n"/>
      <c r="I12" s="25" t="n"/>
      <c r="J12" s="26">
        <f>IF(F12="","",N(G12)+N(H12)+N(I12)+F12*('CALCULADORA'!$E$13+'CALCULADORA'!$E$15+'CALCULADORA'!$E$16+'CALCULADORA'!$E$17)+'CALCULADORA'!$E$14)</f>
        <v/>
      </c>
      <c r="K12" s="26">
        <f>IF(F12="","",N('CALCULADORA'!$E$11))</f>
        <v/>
      </c>
      <c r="L12" s="26">
        <f>IF(F12="","",F12-J12-K12)</f>
        <v/>
      </c>
      <c r="M12" s="27">
        <f>IF(F12="","",IF(F12=0,0,L12/F12))</f>
        <v/>
      </c>
      <c r="N12" s="28">
        <f>IF(F12="","",IF(L12&lt;0,"Prejuízo",IF(M12&lt;'CALCULADORA'!$E$18,"Abaixo da meta","OK")))</f>
        <v/>
      </c>
    </row>
    <row r="13">
      <c r="B13" s="4" t="n"/>
      <c r="D13" s="24" t="n"/>
      <c r="E13" s="24" t="n"/>
      <c r="F13" s="25" t="n"/>
      <c r="G13" s="25" t="n"/>
      <c r="H13" s="25" t="n"/>
      <c r="I13" s="25" t="n"/>
      <c r="J13" s="26">
        <f>IF(F13="","",N(G13)+N(H13)+N(I13)+F13*('CALCULADORA'!$E$13+'CALCULADORA'!$E$15+'CALCULADORA'!$E$16+'CALCULADORA'!$E$17)+'CALCULADORA'!$E$14)</f>
        <v/>
      </c>
      <c r="K13" s="26">
        <f>IF(F13="","",N('CALCULADORA'!$E$11))</f>
        <v/>
      </c>
      <c r="L13" s="26">
        <f>IF(F13="","",F13-J13-K13)</f>
        <v/>
      </c>
      <c r="M13" s="27">
        <f>IF(F13="","",IF(F13=0,0,L13/F13))</f>
        <v/>
      </c>
      <c r="N13" s="28">
        <f>IF(F13="","",IF(L13&lt;0,"Prejuízo",IF(M13&lt;'CALCULADORA'!$E$18,"Abaixo da meta","OK")))</f>
        <v/>
      </c>
    </row>
    <row r="14">
      <c r="B14" s="4" t="n"/>
      <c r="D14" s="24" t="n"/>
      <c r="E14" s="24" t="n"/>
      <c r="F14" s="25" t="n"/>
      <c r="G14" s="25" t="n"/>
      <c r="H14" s="25" t="n"/>
      <c r="I14" s="25" t="n"/>
      <c r="J14" s="26">
        <f>IF(F14="","",N(G14)+N(H14)+N(I14)+F14*('CALCULADORA'!$E$13+'CALCULADORA'!$E$15+'CALCULADORA'!$E$16+'CALCULADORA'!$E$17)+'CALCULADORA'!$E$14)</f>
        <v/>
      </c>
      <c r="K14" s="26">
        <f>IF(F14="","",N('CALCULADORA'!$E$11))</f>
        <v/>
      </c>
      <c r="L14" s="26">
        <f>IF(F14="","",F14-J14-K14)</f>
        <v/>
      </c>
      <c r="M14" s="27">
        <f>IF(F14="","",IF(F14=0,0,L14/F14))</f>
        <v/>
      </c>
      <c r="N14" s="28">
        <f>IF(F14="","",IF(L14&lt;0,"Prejuízo",IF(M14&lt;'CALCULADORA'!$E$18,"Abaixo da meta","OK")))</f>
        <v/>
      </c>
    </row>
    <row r="15">
      <c r="B15" s="4" t="n"/>
      <c r="D15" s="24" t="n"/>
      <c r="E15" s="24" t="n"/>
      <c r="F15" s="25" t="n"/>
      <c r="G15" s="25" t="n"/>
      <c r="H15" s="25" t="n"/>
      <c r="I15" s="25" t="n"/>
      <c r="J15" s="26">
        <f>IF(F15="","",N(G15)+N(H15)+N(I15)+F15*('CALCULADORA'!$E$13+'CALCULADORA'!$E$15+'CALCULADORA'!$E$16+'CALCULADORA'!$E$17)+'CALCULADORA'!$E$14)</f>
        <v/>
      </c>
      <c r="K15" s="26">
        <f>IF(F15="","",N('CALCULADORA'!$E$11))</f>
        <v/>
      </c>
      <c r="L15" s="26">
        <f>IF(F15="","",F15-J15-K15)</f>
        <v/>
      </c>
      <c r="M15" s="27">
        <f>IF(F15="","",IF(F15=0,0,L15/F15))</f>
        <v/>
      </c>
      <c r="N15" s="28">
        <f>IF(F15="","",IF(L15&lt;0,"Prejuízo",IF(M15&lt;'CALCULADORA'!$E$18,"Abaixo da meta","OK")))</f>
        <v/>
      </c>
    </row>
    <row r="16">
      <c r="B16" s="4" t="n"/>
      <c r="D16" s="24" t="n"/>
      <c r="E16" s="24" t="n"/>
      <c r="F16" s="25" t="n"/>
      <c r="G16" s="25" t="n"/>
      <c r="H16" s="25" t="n"/>
      <c r="I16" s="25" t="n"/>
      <c r="J16" s="26">
        <f>IF(F16="","",N(G16)+N(H16)+N(I16)+F16*('CALCULADORA'!$E$13+'CALCULADORA'!$E$15+'CALCULADORA'!$E$16+'CALCULADORA'!$E$17)+'CALCULADORA'!$E$14)</f>
        <v/>
      </c>
      <c r="K16" s="26">
        <f>IF(F16="","",N('CALCULADORA'!$E$11))</f>
        <v/>
      </c>
      <c r="L16" s="26">
        <f>IF(F16="","",F16-J16-K16)</f>
        <v/>
      </c>
      <c r="M16" s="27">
        <f>IF(F16="","",IF(F16=0,0,L16/F16))</f>
        <v/>
      </c>
      <c r="N16" s="28">
        <f>IF(F16="","",IF(L16&lt;0,"Prejuízo",IF(M16&lt;'CALCULADORA'!$E$18,"Abaixo da meta","OK")))</f>
        <v/>
      </c>
    </row>
    <row r="17">
      <c r="B17" s="4" t="n"/>
      <c r="D17" s="24" t="n"/>
      <c r="E17" s="24" t="n"/>
      <c r="F17" s="25" t="n"/>
      <c r="G17" s="25" t="n"/>
      <c r="H17" s="25" t="n"/>
      <c r="I17" s="25" t="n"/>
      <c r="J17" s="26">
        <f>IF(F17="","",N(G17)+N(H17)+N(I17)+F17*('CALCULADORA'!$E$13+'CALCULADORA'!$E$15+'CALCULADORA'!$E$16+'CALCULADORA'!$E$17)+'CALCULADORA'!$E$14)</f>
        <v/>
      </c>
      <c r="K17" s="26">
        <f>IF(F17="","",N('CALCULADORA'!$E$11))</f>
        <v/>
      </c>
      <c r="L17" s="26">
        <f>IF(F17="","",F17-J17-K17)</f>
        <v/>
      </c>
      <c r="M17" s="27">
        <f>IF(F17="","",IF(F17=0,0,L17/F17))</f>
        <v/>
      </c>
      <c r="N17" s="28">
        <f>IF(F17="","",IF(L17&lt;0,"Prejuízo",IF(M17&lt;'CALCULADORA'!$E$18,"Abaixo da meta","OK")))</f>
        <v/>
      </c>
    </row>
    <row r="18">
      <c r="B18" s="4" t="n"/>
      <c r="D18" s="24" t="n"/>
      <c r="E18" s="24" t="n"/>
      <c r="F18" s="25" t="n"/>
      <c r="G18" s="25" t="n"/>
      <c r="H18" s="25" t="n"/>
      <c r="I18" s="25" t="n"/>
      <c r="J18" s="26">
        <f>IF(F18="","",N(G18)+N(H18)+N(I18)+F18*('CALCULADORA'!$E$13+'CALCULADORA'!$E$15+'CALCULADORA'!$E$16+'CALCULADORA'!$E$17)+'CALCULADORA'!$E$14)</f>
        <v/>
      </c>
      <c r="K18" s="26">
        <f>IF(F18="","",N('CALCULADORA'!$E$11))</f>
        <v/>
      </c>
      <c r="L18" s="26">
        <f>IF(F18="","",F18-J18-K18)</f>
        <v/>
      </c>
      <c r="M18" s="27">
        <f>IF(F18="","",IF(F18=0,0,L18/F18))</f>
        <v/>
      </c>
      <c r="N18" s="28">
        <f>IF(F18="","",IF(L18&lt;0,"Prejuízo",IF(M18&lt;'CALCULADORA'!$E$18,"Abaixo da meta","OK")))</f>
        <v/>
      </c>
    </row>
    <row r="19">
      <c r="B19" s="4" t="n"/>
      <c r="D19" s="24" t="n"/>
      <c r="E19" s="24" t="n"/>
      <c r="F19" s="25" t="n"/>
      <c r="G19" s="25" t="n"/>
      <c r="H19" s="25" t="n"/>
      <c r="I19" s="25" t="n"/>
      <c r="J19" s="26">
        <f>IF(F19="","",N(G19)+N(H19)+N(I19)+F19*('CALCULADORA'!$E$13+'CALCULADORA'!$E$15+'CALCULADORA'!$E$16+'CALCULADORA'!$E$17)+'CALCULADORA'!$E$14)</f>
        <v/>
      </c>
      <c r="K19" s="26">
        <f>IF(F19="","",N('CALCULADORA'!$E$11))</f>
        <v/>
      </c>
      <c r="L19" s="26">
        <f>IF(F19="","",F19-J19-K19)</f>
        <v/>
      </c>
      <c r="M19" s="27">
        <f>IF(F19="","",IF(F19=0,0,L19/F19))</f>
        <v/>
      </c>
      <c r="N19" s="28">
        <f>IF(F19="","",IF(L19&lt;0,"Prejuízo",IF(M19&lt;'CALCULADORA'!$E$18,"Abaixo da meta","OK")))</f>
        <v/>
      </c>
    </row>
    <row r="20">
      <c r="B20" s="4" t="n"/>
      <c r="D20" s="24" t="n"/>
      <c r="E20" s="24" t="n"/>
      <c r="F20" s="25" t="n"/>
      <c r="G20" s="25" t="n"/>
      <c r="H20" s="25" t="n"/>
      <c r="I20" s="25" t="n"/>
      <c r="J20" s="26">
        <f>IF(F20="","",N(G20)+N(H20)+N(I20)+F20*('CALCULADORA'!$E$13+'CALCULADORA'!$E$15+'CALCULADORA'!$E$16+'CALCULADORA'!$E$17)+'CALCULADORA'!$E$14)</f>
        <v/>
      </c>
      <c r="K20" s="26">
        <f>IF(F20="","",N('CALCULADORA'!$E$11))</f>
        <v/>
      </c>
      <c r="L20" s="26">
        <f>IF(F20="","",F20-J20-K20)</f>
        <v/>
      </c>
      <c r="M20" s="27">
        <f>IF(F20="","",IF(F20=0,0,L20/F20))</f>
        <v/>
      </c>
      <c r="N20" s="28">
        <f>IF(F20="","",IF(L20&lt;0,"Prejuízo",IF(M20&lt;'CALCULADORA'!$E$18,"Abaixo da meta","OK")))</f>
        <v/>
      </c>
    </row>
    <row r="21">
      <c r="B21" s="4" t="n"/>
      <c r="D21" s="24" t="n"/>
      <c r="E21" s="24" t="n"/>
      <c r="F21" s="25" t="n"/>
      <c r="G21" s="25" t="n"/>
      <c r="H21" s="25" t="n"/>
      <c r="I21" s="25" t="n"/>
      <c r="J21" s="26">
        <f>IF(F21="","",N(G21)+N(H21)+N(I21)+F21*('CALCULADORA'!$E$13+'CALCULADORA'!$E$15+'CALCULADORA'!$E$16+'CALCULADORA'!$E$17)+'CALCULADORA'!$E$14)</f>
        <v/>
      </c>
      <c r="K21" s="26">
        <f>IF(F21="","",N('CALCULADORA'!$E$11))</f>
        <v/>
      </c>
      <c r="L21" s="26">
        <f>IF(F21="","",F21-J21-K21)</f>
        <v/>
      </c>
      <c r="M21" s="27">
        <f>IF(F21="","",IF(F21=0,0,L21/F21))</f>
        <v/>
      </c>
      <c r="N21" s="28">
        <f>IF(F21="","",IF(L21&lt;0,"Prejuízo",IF(M21&lt;'CALCULADORA'!$E$18,"Abaixo da meta","OK")))</f>
        <v/>
      </c>
    </row>
    <row r="22">
      <c r="B22" s="4" t="n"/>
      <c r="D22" s="24" t="n"/>
      <c r="E22" s="24" t="n"/>
      <c r="F22" s="25" t="n"/>
      <c r="G22" s="25" t="n"/>
      <c r="H22" s="25" t="n"/>
      <c r="I22" s="25" t="n"/>
      <c r="J22" s="26">
        <f>IF(F22="","",N(G22)+N(H22)+N(I22)+F22*('CALCULADORA'!$E$13+'CALCULADORA'!$E$15+'CALCULADORA'!$E$16+'CALCULADORA'!$E$17)+'CALCULADORA'!$E$14)</f>
        <v/>
      </c>
      <c r="K22" s="26">
        <f>IF(F22="","",N('CALCULADORA'!$E$11))</f>
        <v/>
      </c>
      <c r="L22" s="26">
        <f>IF(F22="","",F22-J22-K22)</f>
        <v/>
      </c>
      <c r="M22" s="27">
        <f>IF(F22="","",IF(F22=0,0,L22/F22))</f>
        <v/>
      </c>
      <c r="N22" s="28">
        <f>IF(F22="","",IF(L22&lt;0,"Prejuízo",IF(M22&lt;'CALCULADORA'!$E$18,"Abaixo da meta","OK")))</f>
        <v/>
      </c>
    </row>
    <row r="23">
      <c r="B23" s="4" t="n"/>
      <c r="D23" s="24" t="n"/>
      <c r="E23" s="24" t="n"/>
      <c r="F23" s="25" t="n"/>
      <c r="G23" s="25" t="n"/>
      <c r="H23" s="25" t="n"/>
      <c r="I23" s="25" t="n"/>
      <c r="J23" s="26">
        <f>IF(F23="","",N(G23)+N(H23)+N(I23)+F23*('CALCULADORA'!$E$13+'CALCULADORA'!$E$15+'CALCULADORA'!$E$16+'CALCULADORA'!$E$17)+'CALCULADORA'!$E$14)</f>
        <v/>
      </c>
      <c r="K23" s="26">
        <f>IF(F23="","",N('CALCULADORA'!$E$11))</f>
        <v/>
      </c>
      <c r="L23" s="26">
        <f>IF(F23="","",F23-J23-K23)</f>
        <v/>
      </c>
      <c r="M23" s="27">
        <f>IF(F23="","",IF(F23=0,0,L23/F23))</f>
        <v/>
      </c>
      <c r="N23" s="28">
        <f>IF(F23="","",IF(L23&lt;0,"Prejuízo",IF(M23&lt;'CALCULADORA'!$E$18,"Abaixo da meta","OK")))</f>
        <v/>
      </c>
    </row>
    <row r="24">
      <c r="B24" s="4" t="n"/>
      <c r="D24" s="24" t="n"/>
      <c r="E24" s="24" t="n"/>
      <c r="F24" s="25" t="n"/>
      <c r="G24" s="25" t="n"/>
      <c r="H24" s="25" t="n"/>
      <c r="I24" s="25" t="n"/>
      <c r="J24" s="26">
        <f>IF(F24="","",N(G24)+N(H24)+N(I24)+F24*('CALCULADORA'!$E$13+'CALCULADORA'!$E$15+'CALCULADORA'!$E$16+'CALCULADORA'!$E$17)+'CALCULADORA'!$E$14)</f>
        <v/>
      </c>
      <c r="K24" s="26">
        <f>IF(F24="","",N('CALCULADORA'!$E$11))</f>
        <v/>
      </c>
      <c r="L24" s="26">
        <f>IF(F24="","",F24-J24-K24)</f>
        <v/>
      </c>
      <c r="M24" s="27">
        <f>IF(F24="","",IF(F24=0,0,L24/F24))</f>
        <v/>
      </c>
      <c r="N24" s="28">
        <f>IF(F24="","",IF(L24&lt;0,"Prejuízo",IF(M24&lt;'CALCULADORA'!$E$18,"Abaixo da meta","OK")))</f>
        <v/>
      </c>
    </row>
    <row r="25">
      <c r="B25" s="4" t="n"/>
      <c r="D25" s="24" t="n"/>
      <c r="E25" s="24" t="n"/>
      <c r="F25" s="25" t="n"/>
      <c r="G25" s="25" t="n"/>
      <c r="H25" s="25" t="n"/>
      <c r="I25" s="25" t="n"/>
      <c r="J25" s="26">
        <f>IF(F25="","",N(G25)+N(H25)+N(I25)+F25*('CALCULADORA'!$E$13+'CALCULADORA'!$E$15+'CALCULADORA'!$E$16+'CALCULADORA'!$E$17)+'CALCULADORA'!$E$14)</f>
        <v/>
      </c>
      <c r="K25" s="26">
        <f>IF(F25="","",N('CALCULADORA'!$E$11))</f>
        <v/>
      </c>
      <c r="L25" s="26">
        <f>IF(F25="","",F25-J25-K25)</f>
        <v/>
      </c>
      <c r="M25" s="27">
        <f>IF(F25="","",IF(F25=0,0,L25/F25))</f>
        <v/>
      </c>
      <c r="N25" s="28">
        <f>IF(F25="","",IF(L25&lt;0,"Prejuízo",IF(M25&lt;'CALCULADORA'!$E$18,"Abaixo da meta","OK")))</f>
        <v/>
      </c>
    </row>
    <row r="26">
      <c r="B26" s="4" t="n"/>
      <c r="D26" s="24" t="n"/>
      <c r="E26" s="24" t="n"/>
      <c r="F26" s="25" t="n"/>
      <c r="G26" s="25" t="n"/>
      <c r="H26" s="25" t="n"/>
      <c r="I26" s="25" t="n"/>
      <c r="J26" s="26">
        <f>IF(F26="","",N(G26)+N(H26)+N(I26)+F26*('CALCULADORA'!$E$13+'CALCULADORA'!$E$15+'CALCULADORA'!$E$16+'CALCULADORA'!$E$17)+'CALCULADORA'!$E$14)</f>
        <v/>
      </c>
      <c r="K26" s="26">
        <f>IF(F26="","",N('CALCULADORA'!$E$11))</f>
        <v/>
      </c>
      <c r="L26" s="26">
        <f>IF(F26="","",F26-J26-K26)</f>
        <v/>
      </c>
      <c r="M26" s="27">
        <f>IF(F26="","",IF(F26=0,0,L26/F26))</f>
        <v/>
      </c>
      <c r="N26" s="28">
        <f>IF(F26="","",IF(L26&lt;0,"Prejuízo",IF(M26&lt;'CALCULADORA'!$E$18,"Abaixo da meta","OK")))</f>
        <v/>
      </c>
    </row>
    <row r="27">
      <c r="B27" s="4" t="n"/>
      <c r="D27" s="24" t="n"/>
      <c r="E27" s="24" t="n"/>
      <c r="F27" s="25" t="n"/>
      <c r="G27" s="25" t="n"/>
      <c r="H27" s="25" t="n"/>
      <c r="I27" s="25" t="n"/>
      <c r="J27" s="26">
        <f>IF(F27="","",N(G27)+N(H27)+N(I27)+F27*('CALCULADORA'!$E$13+'CALCULADORA'!$E$15+'CALCULADORA'!$E$16+'CALCULADORA'!$E$17)+'CALCULADORA'!$E$14)</f>
        <v/>
      </c>
      <c r="K27" s="26">
        <f>IF(F27="","",N('CALCULADORA'!$E$11))</f>
        <v/>
      </c>
      <c r="L27" s="26">
        <f>IF(F27="","",F27-J27-K27)</f>
        <v/>
      </c>
      <c r="M27" s="27">
        <f>IF(F27="","",IF(F27=0,0,L27/F27))</f>
        <v/>
      </c>
      <c r="N27" s="28">
        <f>IF(F27="","",IF(L27&lt;0,"Prejuízo",IF(M27&lt;'CALCULADORA'!$E$18,"Abaixo da meta","OK")))</f>
        <v/>
      </c>
    </row>
    <row r="28">
      <c r="B28" s="4" t="n"/>
      <c r="D28" s="24" t="n"/>
      <c r="E28" s="24" t="n"/>
      <c r="F28" s="25" t="n"/>
      <c r="G28" s="25" t="n"/>
      <c r="H28" s="25" t="n"/>
      <c r="I28" s="25" t="n"/>
      <c r="J28" s="26">
        <f>IF(F28="","",N(G28)+N(H28)+N(I28)+F28*('CALCULADORA'!$E$13+'CALCULADORA'!$E$15+'CALCULADORA'!$E$16+'CALCULADORA'!$E$17)+'CALCULADORA'!$E$14)</f>
        <v/>
      </c>
      <c r="K28" s="26">
        <f>IF(F28="","",N('CALCULADORA'!$E$11))</f>
        <v/>
      </c>
      <c r="L28" s="26">
        <f>IF(F28="","",F28-J28-K28)</f>
        <v/>
      </c>
      <c r="M28" s="27">
        <f>IF(F28="","",IF(F28=0,0,L28/F28))</f>
        <v/>
      </c>
      <c r="N28" s="28">
        <f>IF(F28="","",IF(L28&lt;0,"Prejuízo",IF(M28&lt;'CALCULADORA'!$E$18,"Abaixo da meta","OK")))</f>
        <v/>
      </c>
    </row>
    <row r="29">
      <c r="B29" s="4" t="n"/>
      <c r="D29" s="24" t="n"/>
      <c r="E29" s="24" t="n"/>
      <c r="F29" s="25" t="n"/>
      <c r="G29" s="25" t="n"/>
      <c r="H29" s="25" t="n"/>
      <c r="I29" s="25" t="n"/>
      <c r="J29" s="26">
        <f>IF(F29="","",N(G29)+N(H29)+N(I29)+F29*('CALCULADORA'!$E$13+'CALCULADORA'!$E$15+'CALCULADORA'!$E$16+'CALCULADORA'!$E$17)+'CALCULADORA'!$E$14)</f>
        <v/>
      </c>
      <c r="K29" s="26">
        <f>IF(F29="","",N('CALCULADORA'!$E$11))</f>
        <v/>
      </c>
      <c r="L29" s="26">
        <f>IF(F29="","",F29-J29-K29)</f>
        <v/>
      </c>
      <c r="M29" s="27">
        <f>IF(F29="","",IF(F29=0,0,L29/F29))</f>
        <v/>
      </c>
      <c r="N29" s="28">
        <f>IF(F29="","",IF(L29&lt;0,"Prejuízo",IF(M29&lt;'CALCULADORA'!$E$18,"Abaixo da meta","OK")))</f>
        <v/>
      </c>
    </row>
    <row r="30">
      <c r="B30" s="4" t="n"/>
      <c r="D30" s="24" t="n"/>
      <c r="E30" s="24" t="n"/>
      <c r="F30" s="25" t="n"/>
      <c r="G30" s="25" t="n"/>
      <c r="H30" s="25" t="n"/>
      <c r="I30" s="25" t="n"/>
      <c r="J30" s="26">
        <f>IF(F30="","",N(G30)+N(H30)+N(I30)+F30*('CALCULADORA'!$E$13+'CALCULADORA'!$E$15+'CALCULADORA'!$E$16+'CALCULADORA'!$E$17)+'CALCULADORA'!$E$14)</f>
        <v/>
      </c>
      <c r="K30" s="26">
        <f>IF(F30="","",N('CALCULADORA'!$E$11))</f>
        <v/>
      </c>
      <c r="L30" s="26">
        <f>IF(F30="","",F30-J30-K30)</f>
        <v/>
      </c>
      <c r="M30" s="27">
        <f>IF(F30="","",IF(F30=0,0,L30/F30))</f>
        <v/>
      </c>
      <c r="N30" s="28">
        <f>IF(F30="","",IF(L30&lt;0,"Prejuízo",IF(M30&lt;'CALCULADORA'!$E$18,"Abaixo da meta","OK")))</f>
        <v/>
      </c>
    </row>
    <row r="31">
      <c r="B31" s="4" t="n"/>
      <c r="D31" s="24" t="n"/>
      <c r="E31" s="24" t="n"/>
      <c r="F31" s="25" t="n"/>
      <c r="G31" s="25" t="n"/>
      <c r="H31" s="25" t="n"/>
      <c r="I31" s="25" t="n"/>
      <c r="J31" s="26">
        <f>IF(F31="","",N(G31)+N(H31)+N(I31)+F31*('CALCULADORA'!$E$13+'CALCULADORA'!$E$15+'CALCULADORA'!$E$16+'CALCULADORA'!$E$17)+'CALCULADORA'!$E$14)</f>
        <v/>
      </c>
      <c r="K31" s="26">
        <f>IF(F31="","",N('CALCULADORA'!$E$11))</f>
        <v/>
      </c>
      <c r="L31" s="26">
        <f>IF(F31="","",F31-J31-K31)</f>
        <v/>
      </c>
      <c r="M31" s="27">
        <f>IF(F31="","",IF(F31=0,0,L31/F31))</f>
        <v/>
      </c>
      <c r="N31" s="28">
        <f>IF(F31="","",IF(L31&lt;0,"Prejuízo",IF(M31&lt;'CALCULADORA'!$E$18,"Abaixo da meta","OK")))</f>
        <v/>
      </c>
    </row>
    <row r="32">
      <c r="B32" s="4" t="n"/>
      <c r="D32" s="24" t="n"/>
      <c r="E32" s="24" t="n"/>
      <c r="F32" s="25" t="n"/>
      <c r="G32" s="25" t="n"/>
      <c r="H32" s="25" t="n"/>
      <c r="I32" s="25" t="n"/>
      <c r="J32" s="26">
        <f>IF(F32="","",N(G32)+N(H32)+N(I32)+F32*('CALCULADORA'!$E$13+'CALCULADORA'!$E$15+'CALCULADORA'!$E$16+'CALCULADORA'!$E$17)+'CALCULADORA'!$E$14)</f>
        <v/>
      </c>
      <c r="K32" s="26">
        <f>IF(F32="","",N('CALCULADORA'!$E$11))</f>
        <v/>
      </c>
      <c r="L32" s="26">
        <f>IF(F32="","",F32-J32-K32)</f>
        <v/>
      </c>
      <c r="M32" s="27">
        <f>IF(F32="","",IF(F32=0,0,L32/F32))</f>
        <v/>
      </c>
      <c r="N32" s="28">
        <f>IF(F32="","",IF(L32&lt;0,"Prejuízo",IF(M32&lt;'CALCULADORA'!$E$18,"Abaixo da meta","OK")))</f>
        <v/>
      </c>
    </row>
    <row r="33">
      <c r="B33" s="4" t="n"/>
      <c r="D33" s="24" t="n"/>
      <c r="E33" s="24" t="n"/>
      <c r="F33" s="25" t="n"/>
      <c r="G33" s="25" t="n"/>
      <c r="H33" s="25" t="n"/>
      <c r="I33" s="25" t="n"/>
      <c r="J33" s="26">
        <f>IF(F33="","",N(G33)+N(H33)+N(I33)+F33*('CALCULADORA'!$E$13+'CALCULADORA'!$E$15+'CALCULADORA'!$E$16+'CALCULADORA'!$E$17)+'CALCULADORA'!$E$14)</f>
        <v/>
      </c>
      <c r="K33" s="26">
        <f>IF(F33="","",N('CALCULADORA'!$E$11))</f>
        <v/>
      </c>
      <c r="L33" s="26">
        <f>IF(F33="","",F33-J33-K33)</f>
        <v/>
      </c>
      <c r="M33" s="27">
        <f>IF(F33="","",IF(F33=0,0,L33/F33))</f>
        <v/>
      </c>
      <c r="N33" s="28">
        <f>IF(F33="","",IF(L33&lt;0,"Prejuízo",IF(M33&lt;'CALCULADORA'!$E$18,"Abaixo da meta","OK")))</f>
        <v/>
      </c>
    </row>
    <row r="34">
      <c r="B34" s="4" t="n"/>
      <c r="D34" s="24" t="n"/>
      <c r="E34" s="24" t="n"/>
      <c r="F34" s="25" t="n"/>
      <c r="G34" s="25" t="n"/>
      <c r="H34" s="25" t="n"/>
      <c r="I34" s="25" t="n"/>
      <c r="J34" s="26">
        <f>IF(F34="","",N(G34)+N(H34)+N(I34)+F34*('CALCULADORA'!$E$13+'CALCULADORA'!$E$15+'CALCULADORA'!$E$16+'CALCULADORA'!$E$17)+'CALCULADORA'!$E$14)</f>
        <v/>
      </c>
      <c r="K34" s="26">
        <f>IF(F34="","",N('CALCULADORA'!$E$11))</f>
        <v/>
      </c>
      <c r="L34" s="26">
        <f>IF(F34="","",F34-J34-K34)</f>
        <v/>
      </c>
      <c r="M34" s="27">
        <f>IF(F34="","",IF(F34=0,0,L34/F34))</f>
        <v/>
      </c>
      <c r="N34" s="28">
        <f>IF(F34="","",IF(L34&lt;0,"Prejuízo",IF(M34&lt;'CALCULADORA'!$E$18,"Abaixo da meta","OK")))</f>
        <v/>
      </c>
    </row>
    <row r="35">
      <c r="B35" s="4" t="n"/>
      <c r="D35" s="24" t="n"/>
      <c r="E35" s="24" t="n"/>
      <c r="F35" s="25" t="n"/>
      <c r="G35" s="25" t="n"/>
      <c r="H35" s="25" t="n"/>
      <c r="I35" s="25" t="n"/>
      <c r="J35" s="26">
        <f>IF(F35="","",N(G35)+N(H35)+N(I35)+F35*('CALCULADORA'!$E$13+'CALCULADORA'!$E$15+'CALCULADORA'!$E$16+'CALCULADORA'!$E$17)+'CALCULADORA'!$E$14)</f>
        <v/>
      </c>
      <c r="K35" s="26">
        <f>IF(F35="","",N('CALCULADORA'!$E$11))</f>
        <v/>
      </c>
      <c r="L35" s="26">
        <f>IF(F35="","",F35-J35-K35)</f>
        <v/>
      </c>
      <c r="M35" s="27">
        <f>IF(F35="","",IF(F35=0,0,L35/F35))</f>
        <v/>
      </c>
      <c r="N35" s="28">
        <f>IF(F35="","",IF(L35&lt;0,"Prejuízo",IF(M35&lt;'CALCULADORA'!$E$18,"Abaixo da meta","OK")))</f>
        <v/>
      </c>
    </row>
    <row r="36">
      <c r="B36" s="4" t="n"/>
      <c r="D36" s="24" t="n"/>
      <c r="E36" s="24" t="n"/>
      <c r="F36" s="25" t="n"/>
      <c r="G36" s="25" t="n"/>
      <c r="H36" s="25" t="n"/>
      <c r="I36" s="25" t="n"/>
      <c r="J36" s="26">
        <f>IF(F36="","",N(G36)+N(H36)+N(I36)+F36*('CALCULADORA'!$E$13+'CALCULADORA'!$E$15+'CALCULADORA'!$E$16+'CALCULADORA'!$E$17)+'CALCULADORA'!$E$14)</f>
        <v/>
      </c>
      <c r="K36" s="26">
        <f>IF(F36="","",N('CALCULADORA'!$E$11))</f>
        <v/>
      </c>
      <c r="L36" s="26">
        <f>IF(F36="","",F36-J36-K36)</f>
        <v/>
      </c>
      <c r="M36" s="27">
        <f>IF(F36="","",IF(F36=0,0,L36/F36))</f>
        <v/>
      </c>
      <c r="N36" s="28">
        <f>IF(F36="","",IF(L36&lt;0,"Prejuízo",IF(M36&lt;'CALCULADORA'!$E$18,"Abaixo da meta","OK")))</f>
        <v/>
      </c>
    </row>
    <row r="37">
      <c r="B37" s="4" t="n"/>
      <c r="D37" s="24" t="n"/>
      <c r="E37" s="24" t="n"/>
      <c r="F37" s="25" t="n"/>
      <c r="G37" s="25" t="n"/>
      <c r="H37" s="25" t="n"/>
      <c r="I37" s="25" t="n"/>
      <c r="J37" s="26">
        <f>IF(F37="","",N(G37)+N(H37)+N(I37)+F37*('CALCULADORA'!$E$13+'CALCULADORA'!$E$15+'CALCULADORA'!$E$16+'CALCULADORA'!$E$17)+'CALCULADORA'!$E$14)</f>
        <v/>
      </c>
      <c r="K37" s="26">
        <f>IF(F37="","",N('CALCULADORA'!$E$11))</f>
        <v/>
      </c>
      <c r="L37" s="26">
        <f>IF(F37="","",F37-J37-K37)</f>
        <v/>
      </c>
      <c r="M37" s="27">
        <f>IF(F37="","",IF(F37=0,0,L37/F37))</f>
        <v/>
      </c>
      <c r="N37" s="28">
        <f>IF(F37="","",IF(L37&lt;0,"Prejuízo",IF(M37&lt;'CALCULADORA'!$E$18,"Abaixo da meta","OK")))</f>
        <v/>
      </c>
    </row>
    <row r="38">
      <c r="B38" s="4" t="n"/>
      <c r="D38" s="24" t="n"/>
      <c r="E38" s="24" t="n"/>
      <c r="F38" s="25" t="n"/>
      <c r="G38" s="25" t="n"/>
      <c r="H38" s="25" t="n"/>
      <c r="I38" s="25" t="n"/>
      <c r="J38" s="26">
        <f>IF(F38="","",N(G38)+N(H38)+N(I38)+F38*('CALCULADORA'!$E$13+'CALCULADORA'!$E$15+'CALCULADORA'!$E$16+'CALCULADORA'!$E$17)+'CALCULADORA'!$E$14)</f>
        <v/>
      </c>
      <c r="K38" s="26">
        <f>IF(F38="","",N('CALCULADORA'!$E$11))</f>
        <v/>
      </c>
      <c r="L38" s="26">
        <f>IF(F38="","",F38-J38-K38)</f>
        <v/>
      </c>
      <c r="M38" s="27">
        <f>IF(F38="","",IF(F38=0,0,L38/F38))</f>
        <v/>
      </c>
      <c r="N38" s="28">
        <f>IF(F38="","",IF(L38&lt;0,"Prejuízo",IF(M38&lt;'CALCULADORA'!$E$18,"Abaixo da meta","OK")))</f>
        <v/>
      </c>
    </row>
    <row r="39">
      <c r="B39" s="4" t="n"/>
      <c r="D39" s="24" t="n"/>
      <c r="E39" s="24" t="n"/>
      <c r="F39" s="25" t="n"/>
      <c r="G39" s="25" t="n"/>
      <c r="H39" s="25" t="n"/>
      <c r="I39" s="25" t="n"/>
      <c r="J39" s="26">
        <f>IF(F39="","",N(G39)+N(H39)+N(I39)+F39*('CALCULADORA'!$E$13+'CALCULADORA'!$E$15+'CALCULADORA'!$E$16+'CALCULADORA'!$E$17)+'CALCULADORA'!$E$14)</f>
        <v/>
      </c>
      <c r="K39" s="26">
        <f>IF(F39="","",N('CALCULADORA'!$E$11))</f>
        <v/>
      </c>
      <c r="L39" s="26">
        <f>IF(F39="","",F39-J39-K39)</f>
        <v/>
      </c>
      <c r="M39" s="27">
        <f>IF(F39="","",IF(F39=0,0,L39/F39))</f>
        <v/>
      </c>
      <c r="N39" s="28">
        <f>IF(F39="","",IF(L39&lt;0,"Prejuízo",IF(M39&lt;'CALCULADORA'!$E$18,"Abaixo da meta","OK")))</f>
        <v/>
      </c>
    </row>
    <row r="40">
      <c r="B40" s="4" t="n"/>
      <c r="D40" s="24" t="n"/>
      <c r="E40" s="24" t="n"/>
      <c r="F40" s="25" t="n"/>
      <c r="G40" s="25" t="n"/>
      <c r="H40" s="25" t="n"/>
      <c r="I40" s="25" t="n"/>
      <c r="J40" s="26">
        <f>IF(F40="","",N(G40)+N(H40)+N(I40)+F40*('CALCULADORA'!$E$13+'CALCULADORA'!$E$15+'CALCULADORA'!$E$16+'CALCULADORA'!$E$17)+'CALCULADORA'!$E$14)</f>
        <v/>
      </c>
      <c r="K40" s="26">
        <f>IF(F40="","",N('CALCULADORA'!$E$11))</f>
        <v/>
      </c>
      <c r="L40" s="26">
        <f>IF(F40="","",F40-J40-K40)</f>
        <v/>
      </c>
      <c r="M40" s="27">
        <f>IF(F40="","",IF(F40=0,0,L40/F40))</f>
        <v/>
      </c>
      <c r="N40" s="28">
        <f>IF(F40="","",IF(L40&lt;0,"Prejuízo",IF(M40&lt;'CALCULADORA'!$E$18,"Abaixo da meta","OK")))</f>
        <v/>
      </c>
    </row>
    <row r="41">
      <c r="B41" s="4" t="n"/>
      <c r="D41" s="24" t="n"/>
      <c r="E41" s="24" t="n"/>
      <c r="F41" s="25" t="n"/>
      <c r="G41" s="25" t="n"/>
      <c r="H41" s="25" t="n"/>
      <c r="I41" s="25" t="n"/>
      <c r="J41" s="26">
        <f>IF(F41="","",N(G41)+N(H41)+N(I41)+F41*('CALCULADORA'!$E$13+'CALCULADORA'!$E$15+'CALCULADORA'!$E$16+'CALCULADORA'!$E$17)+'CALCULADORA'!$E$14)</f>
        <v/>
      </c>
      <c r="K41" s="26">
        <f>IF(F41="","",N('CALCULADORA'!$E$11))</f>
        <v/>
      </c>
      <c r="L41" s="26">
        <f>IF(F41="","",F41-J41-K41)</f>
        <v/>
      </c>
      <c r="M41" s="27">
        <f>IF(F41="","",IF(F41=0,0,L41/F41))</f>
        <v/>
      </c>
      <c r="N41" s="28">
        <f>IF(F41="","",IF(L41&lt;0,"Prejuízo",IF(M41&lt;'CALCULADORA'!$E$18,"Abaixo da meta","OK")))</f>
        <v/>
      </c>
    </row>
    <row r="42">
      <c r="D42" s="24" t="n"/>
      <c r="E42" s="24" t="n"/>
      <c r="F42" s="25" t="n"/>
      <c r="G42" s="25" t="n"/>
      <c r="H42" s="25" t="n"/>
      <c r="I42" s="25" t="n"/>
      <c r="J42" s="26">
        <f>IF(F42="","",N(G42)+N(H42)+N(I42)+F42*('CALCULADORA'!$E$13+'CALCULADORA'!$E$15+'CALCULADORA'!$E$16+'CALCULADORA'!$E$17)+'CALCULADORA'!$E$14)</f>
        <v/>
      </c>
      <c r="K42" s="26">
        <f>IF(F42="","",N('CALCULADORA'!$E$11))</f>
        <v/>
      </c>
      <c r="L42" s="26">
        <f>IF(F42="","",F42-J42-K42)</f>
        <v/>
      </c>
      <c r="M42" s="27">
        <f>IF(F42="","",IF(F42=0,0,L42/F42))</f>
        <v/>
      </c>
      <c r="N42" s="28">
        <f>IF(F42="","",IF(L42&lt;0,"Prejuízo",IF(M42&lt;'CALCULADORA'!$E$18,"Abaixo da meta","OK")))</f>
        <v/>
      </c>
    </row>
    <row r="43">
      <c r="D43" s="24" t="n"/>
      <c r="E43" s="24" t="n"/>
      <c r="F43" s="25" t="n"/>
      <c r="G43" s="25" t="n"/>
      <c r="H43" s="25" t="n"/>
      <c r="I43" s="25" t="n"/>
      <c r="J43" s="26">
        <f>IF(F43="","",N(G43)+N(H43)+N(I43)+F43*('CALCULADORA'!$E$13+'CALCULADORA'!$E$15+'CALCULADORA'!$E$16+'CALCULADORA'!$E$17)+'CALCULADORA'!$E$14)</f>
        <v/>
      </c>
      <c r="K43" s="26">
        <f>IF(F43="","",N('CALCULADORA'!$E$11))</f>
        <v/>
      </c>
      <c r="L43" s="26">
        <f>IF(F43="","",F43-J43-K43)</f>
        <v/>
      </c>
      <c r="M43" s="27">
        <f>IF(F43="","",IF(F43=0,0,L43/F43))</f>
        <v/>
      </c>
      <c r="N43" s="28">
        <f>IF(F43="","",IF(L43&lt;0,"Prejuízo",IF(M43&lt;'CALCULADORA'!$E$18,"Abaixo da meta","OK")))</f>
        <v/>
      </c>
    </row>
    <row r="44">
      <c r="D44" s="24" t="n"/>
      <c r="E44" s="24" t="n"/>
      <c r="F44" s="25" t="n"/>
      <c r="G44" s="25" t="n"/>
      <c r="H44" s="25" t="n"/>
      <c r="I44" s="25" t="n"/>
      <c r="J44" s="26">
        <f>IF(F44="","",N(G44)+N(H44)+N(I44)+F44*('CALCULADORA'!$E$13+'CALCULADORA'!$E$15+'CALCULADORA'!$E$16+'CALCULADORA'!$E$17)+'CALCULADORA'!$E$14)</f>
        <v/>
      </c>
      <c r="K44" s="26">
        <f>IF(F44="","",N('CALCULADORA'!$E$11))</f>
        <v/>
      </c>
      <c r="L44" s="26">
        <f>IF(F44="","",F44-J44-K44)</f>
        <v/>
      </c>
      <c r="M44" s="27">
        <f>IF(F44="","",IF(F44=0,0,L44/F44))</f>
        <v/>
      </c>
      <c r="N44" s="28">
        <f>IF(F44="","",IF(L44&lt;0,"Prejuízo",IF(M44&lt;'CALCULADORA'!$E$18,"Abaixo da meta","OK")))</f>
        <v/>
      </c>
    </row>
    <row r="45">
      <c r="D45" s="24" t="n"/>
      <c r="E45" s="24" t="n"/>
      <c r="F45" s="25" t="n"/>
      <c r="G45" s="25" t="n"/>
      <c r="H45" s="25" t="n"/>
      <c r="I45" s="25" t="n"/>
      <c r="J45" s="26">
        <f>IF(F45="","",N(G45)+N(H45)+N(I45)+F45*('CALCULADORA'!$E$13+'CALCULADORA'!$E$15+'CALCULADORA'!$E$16+'CALCULADORA'!$E$17)+'CALCULADORA'!$E$14)</f>
        <v/>
      </c>
      <c r="K45" s="26">
        <f>IF(F45="","",N('CALCULADORA'!$E$11))</f>
        <v/>
      </c>
      <c r="L45" s="26">
        <f>IF(F45="","",F45-J45-K45)</f>
        <v/>
      </c>
      <c r="M45" s="27">
        <f>IF(F45="","",IF(F45=0,0,L45/F45))</f>
        <v/>
      </c>
      <c r="N45" s="28">
        <f>IF(F45="","",IF(L45&lt;0,"Prejuízo",IF(M45&lt;'CALCULADORA'!$E$18,"Abaixo da meta","OK")))</f>
        <v/>
      </c>
    </row>
    <row r="46">
      <c r="D46" s="24" t="n"/>
      <c r="E46" s="24" t="n"/>
      <c r="F46" s="25" t="n"/>
      <c r="G46" s="25" t="n"/>
      <c r="H46" s="25" t="n"/>
      <c r="I46" s="25" t="n"/>
      <c r="J46" s="26">
        <f>IF(F46="","",N(G46)+N(H46)+N(I46)+F46*('CALCULADORA'!$E$13+'CALCULADORA'!$E$15+'CALCULADORA'!$E$16+'CALCULADORA'!$E$17)+'CALCULADORA'!$E$14)</f>
        <v/>
      </c>
      <c r="K46" s="26">
        <f>IF(F46="","",N('CALCULADORA'!$E$11))</f>
        <v/>
      </c>
      <c r="L46" s="26">
        <f>IF(F46="","",F46-J46-K46)</f>
        <v/>
      </c>
      <c r="M46" s="27">
        <f>IF(F46="","",IF(F46=0,0,L46/F46))</f>
        <v/>
      </c>
      <c r="N46" s="28">
        <f>IF(F46="","",IF(L46&lt;0,"Prejuízo",IF(M46&lt;'CALCULADORA'!$E$18,"Abaixo da meta","OK")))</f>
        <v/>
      </c>
    </row>
    <row r="47">
      <c r="D47" s="24" t="n"/>
      <c r="E47" s="24" t="n"/>
      <c r="F47" s="25" t="n"/>
      <c r="G47" s="25" t="n"/>
      <c r="H47" s="25" t="n"/>
      <c r="I47" s="25" t="n"/>
      <c r="J47" s="26">
        <f>IF(F47="","",N(G47)+N(H47)+N(I47)+F47*('CALCULADORA'!$E$13+'CALCULADORA'!$E$15+'CALCULADORA'!$E$16+'CALCULADORA'!$E$17)+'CALCULADORA'!$E$14)</f>
        <v/>
      </c>
      <c r="K47" s="26">
        <f>IF(F47="","",N('CALCULADORA'!$E$11))</f>
        <v/>
      </c>
      <c r="L47" s="26">
        <f>IF(F47="","",F47-J47-K47)</f>
        <v/>
      </c>
      <c r="M47" s="27">
        <f>IF(F47="","",IF(F47=0,0,L47/F47))</f>
        <v/>
      </c>
      <c r="N47" s="28">
        <f>IF(F47="","",IF(L47&lt;0,"Prejuízo",IF(M47&lt;'CALCULADORA'!$E$18,"Abaixo da meta","OK")))</f>
        <v/>
      </c>
    </row>
    <row r="48">
      <c r="D48" s="24" t="n"/>
      <c r="E48" s="24" t="n"/>
      <c r="F48" s="25" t="n"/>
      <c r="G48" s="25" t="n"/>
      <c r="H48" s="25" t="n"/>
      <c r="I48" s="25" t="n"/>
      <c r="J48" s="26">
        <f>IF(F48="","",N(G48)+N(H48)+N(I48)+F48*('CALCULADORA'!$E$13+'CALCULADORA'!$E$15+'CALCULADORA'!$E$16+'CALCULADORA'!$E$17)+'CALCULADORA'!$E$14)</f>
        <v/>
      </c>
      <c r="K48" s="26">
        <f>IF(F48="","",N('CALCULADORA'!$E$11))</f>
        <v/>
      </c>
      <c r="L48" s="26">
        <f>IF(F48="","",F48-J48-K48)</f>
        <v/>
      </c>
      <c r="M48" s="27">
        <f>IF(F48="","",IF(F48=0,0,L48/F48))</f>
        <v/>
      </c>
      <c r="N48" s="28">
        <f>IF(F48="","",IF(L48&lt;0,"Prejuízo",IF(M48&lt;'CALCULADORA'!$E$18,"Abaixo da meta","OK")))</f>
        <v/>
      </c>
    </row>
    <row r="49">
      <c r="D49" s="24" t="n"/>
      <c r="E49" s="24" t="n"/>
      <c r="F49" s="25" t="n"/>
      <c r="G49" s="25" t="n"/>
      <c r="H49" s="25" t="n"/>
      <c r="I49" s="25" t="n"/>
      <c r="J49" s="26">
        <f>IF(F49="","",N(G49)+N(H49)+N(I49)+F49*('CALCULADORA'!$E$13+'CALCULADORA'!$E$15+'CALCULADORA'!$E$16+'CALCULADORA'!$E$17)+'CALCULADORA'!$E$14)</f>
        <v/>
      </c>
      <c r="K49" s="26">
        <f>IF(F49="","",N('CALCULADORA'!$E$11))</f>
        <v/>
      </c>
      <c r="L49" s="26">
        <f>IF(F49="","",F49-J49-K49)</f>
        <v/>
      </c>
      <c r="M49" s="27">
        <f>IF(F49="","",IF(F49=0,0,L49/F49))</f>
        <v/>
      </c>
      <c r="N49" s="28">
        <f>IF(F49="","",IF(L49&lt;0,"Prejuízo",IF(M49&lt;'CALCULADORA'!$E$18,"Abaixo da meta","OK")))</f>
        <v/>
      </c>
    </row>
    <row r="50">
      <c r="D50" s="24" t="n"/>
      <c r="E50" s="24" t="n"/>
      <c r="F50" s="25" t="n"/>
      <c r="G50" s="25" t="n"/>
      <c r="H50" s="25" t="n"/>
      <c r="I50" s="25" t="n"/>
      <c r="J50" s="26">
        <f>IF(F50="","",N(G50)+N(H50)+N(I50)+F50*('CALCULADORA'!$E$13+'CALCULADORA'!$E$15+'CALCULADORA'!$E$16+'CALCULADORA'!$E$17)+'CALCULADORA'!$E$14)</f>
        <v/>
      </c>
      <c r="K50" s="26">
        <f>IF(F50="","",N('CALCULADORA'!$E$11))</f>
        <v/>
      </c>
      <c r="L50" s="26">
        <f>IF(F50="","",F50-J50-K50)</f>
        <v/>
      </c>
      <c r="M50" s="27">
        <f>IF(F50="","",IF(F50=0,0,L50/F50))</f>
        <v/>
      </c>
      <c r="N50" s="28">
        <f>IF(F50="","",IF(L50&lt;0,"Prejuízo",IF(M50&lt;'CALCULADORA'!$E$18,"Abaixo da meta","OK")))</f>
        <v/>
      </c>
    </row>
    <row r="51">
      <c r="D51" s="24" t="n"/>
      <c r="E51" s="24" t="n"/>
      <c r="F51" s="25" t="n"/>
      <c r="G51" s="25" t="n"/>
      <c r="H51" s="25" t="n"/>
      <c r="I51" s="25" t="n"/>
      <c r="J51" s="26">
        <f>IF(F51="","",N(G51)+N(H51)+N(I51)+F51*('CALCULADORA'!$E$13+'CALCULADORA'!$E$15+'CALCULADORA'!$E$16+'CALCULADORA'!$E$17)+'CALCULADORA'!$E$14)</f>
        <v/>
      </c>
      <c r="K51" s="26">
        <f>IF(F51="","",N('CALCULADORA'!$E$11))</f>
        <v/>
      </c>
      <c r="L51" s="26">
        <f>IF(F51="","",F51-J51-K51)</f>
        <v/>
      </c>
      <c r="M51" s="27">
        <f>IF(F51="","",IF(F51=0,0,L51/F51))</f>
        <v/>
      </c>
      <c r="N51" s="28">
        <f>IF(F51="","",IF(L51&lt;0,"Prejuízo",IF(M51&lt;'CALCULADORA'!$E$18,"Abaixo da meta","OK")))</f>
        <v/>
      </c>
    </row>
    <row r="52">
      <c r="D52" s="24" t="n"/>
      <c r="E52" s="24" t="n"/>
      <c r="F52" s="25" t="n"/>
      <c r="G52" s="25" t="n"/>
      <c r="H52" s="25" t="n"/>
      <c r="I52" s="25" t="n"/>
      <c r="J52" s="26">
        <f>IF(F52="","",N(G52)+N(H52)+N(I52)+F52*('CALCULADORA'!$E$13+'CALCULADORA'!$E$15+'CALCULADORA'!$E$16+'CALCULADORA'!$E$17)+'CALCULADORA'!$E$14)</f>
        <v/>
      </c>
      <c r="K52" s="26">
        <f>IF(F52="","",N('CALCULADORA'!$E$11))</f>
        <v/>
      </c>
      <c r="L52" s="26">
        <f>IF(F52="","",F52-J52-K52)</f>
        <v/>
      </c>
      <c r="M52" s="27">
        <f>IF(F52="","",IF(F52=0,0,L52/F52))</f>
        <v/>
      </c>
      <c r="N52" s="28">
        <f>IF(F52="","",IF(L52&lt;0,"Prejuízo",IF(M52&lt;'CALCULADORA'!$E$18,"Abaixo da meta","OK")))</f>
        <v/>
      </c>
    </row>
    <row r="53">
      <c r="D53" s="24" t="n"/>
      <c r="E53" s="24" t="n"/>
      <c r="F53" s="25" t="n"/>
      <c r="G53" s="25" t="n"/>
      <c r="H53" s="25" t="n"/>
      <c r="I53" s="25" t="n"/>
      <c r="J53" s="26">
        <f>IF(F53="","",N(G53)+N(H53)+N(I53)+F53*('CALCULADORA'!$E$13+'CALCULADORA'!$E$15+'CALCULADORA'!$E$16+'CALCULADORA'!$E$17)+'CALCULADORA'!$E$14)</f>
        <v/>
      </c>
      <c r="K53" s="26">
        <f>IF(F53="","",N('CALCULADORA'!$E$11))</f>
        <v/>
      </c>
      <c r="L53" s="26">
        <f>IF(F53="","",F53-J53-K53)</f>
        <v/>
      </c>
      <c r="M53" s="27">
        <f>IF(F53="","",IF(F53=0,0,L53/F53))</f>
        <v/>
      </c>
      <c r="N53" s="28">
        <f>IF(F53="","",IF(L53&lt;0,"Prejuízo",IF(M53&lt;'CALCULADORA'!$E$18,"Abaixo da meta","OK")))</f>
        <v/>
      </c>
    </row>
    <row r="54">
      <c r="D54" s="24" t="n"/>
      <c r="E54" s="24" t="n"/>
      <c r="F54" s="25" t="n"/>
      <c r="G54" s="25" t="n"/>
      <c r="H54" s="25" t="n"/>
      <c r="I54" s="25" t="n"/>
      <c r="J54" s="26">
        <f>IF(F54="","",N(G54)+N(H54)+N(I54)+F54*('CALCULADORA'!$E$13+'CALCULADORA'!$E$15+'CALCULADORA'!$E$16+'CALCULADORA'!$E$17)+'CALCULADORA'!$E$14)</f>
        <v/>
      </c>
      <c r="K54" s="26">
        <f>IF(F54="","",N('CALCULADORA'!$E$11))</f>
        <v/>
      </c>
      <c r="L54" s="26">
        <f>IF(F54="","",F54-J54-K54)</f>
        <v/>
      </c>
      <c r="M54" s="27">
        <f>IF(F54="","",IF(F54=0,0,L54/F54))</f>
        <v/>
      </c>
      <c r="N54" s="28">
        <f>IF(F54="","",IF(L54&lt;0,"Prejuízo",IF(M54&lt;'CALCULADORA'!$E$18,"Abaixo da meta","OK")))</f>
        <v/>
      </c>
    </row>
    <row r="55">
      <c r="D55" s="24" t="n"/>
      <c r="E55" s="24" t="n"/>
      <c r="F55" s="25" t="n"/>
      <c r="G55" s="25" t="n"/>
      <c r="H55" s="25" t="n"/>
      <c r="I55" s="25" t="n"/>
      <c r="J55" s="26">
        <f>IF(F55="","",N(G55)+N(H55)+N(I55)+F55*('CALCULADORA'!$E$13+'CALCULADORA'!$E$15+'CALCULADORA'!$E$16+'CALCULADORA'!$E$17)+'CALCULADORA'!$E$14)</f>
        <v/>
      </c>
      <c r="K55" s="26">
        <f>IF(F55="","",N('CALCULADORA'!$E$11))</f>
        <v/>
      </c>
      <c r="L55" s="26">
        <f>IF(F55="","",F55-J55-K55)</f>
        <v/>
      </c>
      <c r="M55" s="27">
        <f>IF(F55="","",IF(F55=0,0,L55/F55))</f>
        <v/>
      </c>
      <c r="N55" s="28">
        <f>IF(F55="","",IF(L55&lt;0,"Prejuízo",IF(M55&lt;'CALCULADORA'!$E$18,"Abaixo da meta","OK")))</f>
        <v/>
      </c>
    </row>
    <row r="56">
      <c r="D56" s="24" t="n"/>
      <c r="E56" s="24" t="n"/>
      <c r="F56" s="25" t="n"/>
      <c r="G56" s="25" t="n"/>
      <c r="H56" s="25" t="n"/>
      <c r="I56" s="25" t="n"/>
      <c r="J56" s="26">
        <f>IF(F56="","",N(G56)+N(H56)+N(I56)+F56*('CALCULADORA'!$E$13+'CALCULADORA'!$E$15+'CALCULADORA'!$E$16+'CALCULADORA'!$E$17)+'CALCULADORA'!$E$14)</f>
        <v/>
      </c>
      <c r="K56" s="26">
        <f>IF(F56="","",N('CALCULADORA'!$E$11))</f>
        <v/>
      </c>
      <c r="L56" s="26">
        <f>IF(F56="","",F56-J56-K56)</f>
        <v/>
      </c>
      <c r="M56" s="27">
        <f>IF(F56="","",IF(F56=0,0,L56/F56))</f>
        <v/>
      </c>
      <c r="N56" s="28">
        <f>IF(F56="","",IF(L56&lt;0,"Prejuízo",IF(M56&lt;'CALCULADORA'!$E$18,"Abaixo da meta","OK")))</f>
        <v/>
      </c>
    </row>
    <row r="57">
      <c r="D57" s="24" t="n"/>
      <c r="E57" s="24" t="n"/>
      <c r="F57" s="25" t="n"/>
      <c r="G57" s="25" t="n"/>
      <c r="H57" s="25" t="n"/>
      <c r="I57" s="25" t="n"/>
      <c r="J57" s="26">
        <f>IF(F57="","",N(G57)+N(H57)+N(I57)+F57*('CALCULADORA'!$E$13+'CALCULADORA'!$E$15+'CALCULADORA'!$E$16+'CALCULADORA'!$E$17)+'CALCULADORA'!$E$14)</f>
        <v/>
      </c>
      <c r="K57" s="26">
        <f>IF(F57="","",N('CALCULADORA'!$E$11))</f>
        <v/>
      </c>
      <c r="L57" s="26">
        <f>IF(F57="","",F57-J57-K57)</f>
        <v/>
      </c>
      <c r="M57" s="27">
        <f>IF(F57="","",IF(F57=0,0,L57/F57))</f>
        <v/>
      </c>
      <c r="N57" s="28">
        <f>IF(F57="","",IF(L57&lt;0,"Prejuízo",IF(M57&lt;'CALCULADORA'!$E$18,"Abaixo da meta","OK")))</f>
        <v/>
      </c>
    </row>
    <row r="58">
      <c r="D58" s="24" t="n"/>
      <c r="E58" s="24" t="n"/>
      <c r="F58" s="25" t="n"/>
      <c r="G58" s="25" t="n"/>
      <c r="H58" s="25" t="n"/>
      <c r="I58" s="25" t="n"/>
      <c r="J58" s="26">
        <f>IF(F58="","",N(G58)+N(H58)+N(I58)+F58*('CALCULADORA'!$E$13+'CALCULADORA'!$E$15+'CALCULADORA'!$E$16+'CALCULADORA'!$E$17)+'CALCULADORA'!$E$14)</f>
        <v/>
      </c>
      <c r="K58" s="26">
        <f>IF(F58="","",N('CALCULADORA'!$E$11))</f>
        <v/>
      </c>
      <c r="L58" s="26">
        <f>IF(F58="","",F58-J58-K58)</f>
        <v/>
      </c>
      <c r="M58" s="27">
        <f>IF(F58="","",IF(F58=0,0,L58/F58))</f>
        <v/>
      </c>
      <c r="N58" s="28">
        <f>IF(F58="","",IF(L58&lt;0,"Prejuízo",IF(M58&lt;'CALCULADORA'!$E$18,"Abaixo da meta","OK")))</f>
        <v/>
      </c>
    </row>
    <row r="59">
      <c r="D59" s="24" t="n"/>
      <c r="E59" s="24" t="n"/>
      <c r="F59" s="25" t="n"/>
      <c r="G59" s="25" t="n"/>
      <c r="H59" s="25" t="n"/>
      <c r="I59" s="25" t="n"/>
      <c r="J59" s="26">
        <f>IF(F59="","",N(G59)+N(H59)+N(I59)+F59*('CALCULADORA'!$E$13+'CALCULADORA'!$E$15+'CALCULADORA'!$E$16+'CALCULADORA'!$E$17)+'CALCULADORA'!$E$14)</f>
        <v/>
      </c>
      <c r="K59" s="26">
        <f>IF(F59="","",N('CALCULADORA'!$E$11))</f>
        <v/>
      </c>
      <c r="L59" s="26">
        <f>IF(F59="","",F59-J59-K59)</f>
        <v/>
      </c>
      <c r="M59" s="27">
        <f>IF(F59="","",IF(F59=0,0,L59/F59))</f>
        <v/>
      </c>
      <c r="N59" s="28">
        <f>IF(F59="","",IF(L59&lt;0,"Prejuízo",IF(M59&lt;'CALCULADORA'!$E$18,"Abaixo da meta","OK")))</f>
        <v/>
      </c>
    </row>
    <row r="60">
      <c r="D60" s="24" t="n"/>
      <c r="E60" s="24" t="n"/>
      <c r="F60" s="25" t="n"/>
      <c r="G60" s="25" t="n"/>
      <c r="H60" s="25" t="n"/>
      <c r="I60" s="25" t="n"/>
      <c r="J60" s="26">
        <f>IF(F60="","",N(G60)+N(H60)+N(I60)+F60*('CALCULADORA'!$E$13+'CALCULADORA'!$E$15+'CALCULADORA'!$E$16+'CALCULADORA'!$E$17)+'CALCULADORA'!$E$14)</f>
        <v/>
      </c>
      <c r="K60" s="26">
        <f>IF(F60="","",N('CALCULADORA'!$E$11))</f>
        <v/>
      </c>
      <c r="L60" s="26">
        <f>IF(F60="","",F60-J60-K60)</f>
        <v/>
      </c>
      <c r="M60" s="27">
        <f>IF(F60="","",IF(F60=0,0,L60/F60))</f>
        <v/>
      </c>
      <c r="N60" s="28">
        <f>IF(F60="","",IF(L60&lt;0,"Prejuízo",IF(M60&lt;'CALCULADORA'!$E$18,"Abaixo da meta","OK")))</f>
        <v/>
      </c>
    </row>
    <row r="61">
      <c r="D61" s="24" t="n"/>
      <c r="E61" s="24" t="n"/>
      <c r="F61" s="25" t="n"/>
      <c r="G61" s="25" t="n"/>
      <c r="H61" s="25" t="n"/>
      <c r="I61" s="25" t="n"/>
      <c r="J61" s="26">
        <f>IF(F61="","",N(G61)+N(H61)+N(I61)+F61*('CALCULADORA'!$E$13+'CALCULADORA'!$E$15+'CALCULADORA'!$E$16+'CALCULADORA'!$E$17)+'CALCULADORA'!$E$14)</f>
        <v/>
      </c>
      <c r="K61" s="26">
        <f>IF(F61="","",N('CALCULADORA'!$E$11))</f>
        <v/>
      </c>
      <c r="L61" s="26">
        <f>IF(F61="","",F61-J61-K61)</f>
        <v/>
      </c>
      <c r="M61" s="27">
        <f>IF(F61="","",IF(F61=0,0,L61/F61))</f>
        <v/>
      </c>
      <c r="N61" s="28">
        <f>IF(F61="","",IF(L61&lt;0,"Prejuízo",IF(M61&lt;'CALCULADORA'!$E$18,"Abaixo da meta","OK")))</f>
        <v/>
      </c>
    </row>
    <row r="62">
      <c r="D62" s="24" t="n"/>
      <c r="E62" s="24" t="n"/>
      <c r="F62" s="25" t="n"/>
      <c r="G62" s="25" t="n"/>
      <c r="H62" s="25" t="n"/>
      <c r="I62" s="25" t="n"/>
      <c r="J62" s="26">
        <f>IF(F62="","",N(G62)+N(H62)+N(I62)+F62*('CALCULADORA'!$E$13+'CALCULADORA'!$E$15+'CALCULADORA'!$E$16+'CALCULADORA'!$E$17)+'CALCULADORA'!$E$14)</f>
        <v/>
      </c>
      <c r="K62" s="26">
        <f>IF(F62="","",N('CALCULADORA'!$E$11))</f>
        <v/>
      </c>
      <c r="L62" s="26">
        <f>IF(F62="","",F62-J62-K62)</f>
        <v/>
      </c>
      <c r="M62" s="27">
        <f>IF(F62="","",IF(F62=0,0,L62/F62))</f>
        <v/>
      </c>
      <c r="N62" s="28">
        <f>IF(F62="","",IF(L62&lt;0,"Prejuízo",IF(M62&lt;'CALCULADORA'!$E$18,"Abaixo da meta","OK")))</f>
        <v/>
      </c>
    </row>
    <row r="63">
      <c r="D63" s="24" t="n"/>
      <c r="E63" s="24" t="n"/>
      <c r="F63" s="25" t="n"/>
      <c r="G63" s="25" t="n"/>
      <c r="H63" s="25" t="n"/>
      <c r="I63" s="25" t="n"/>
      <c r="J63" s="26">
        <f>IF(F63="","",N(G63)+N(H63)+N(I63)+F63*('CALCULADORA'!$E$13+'CALCULADORA'!$E$15+'CALCULADORA'!$E$16+'CALCULADORA'!$E$17)+'CALCULADORA'!$E$14)</f>
        <v/>
      </c>
      <c r="K63" s="26">
        <f>IF(F63="","",N('CALCULADORA'!$E$11))</f>
        <v/>
      </c>
      <c r="L63" s="26">
        <f>IF(F63="","",F63-J63-K63)</f>
        <v/>
      </c>
      <c r="M63" s="27">
        <f>IF(F63="","",IF(F63=0,0,L63/F63))</f>
        <v/>
      </c>
      <c r="N63" s="28">
        <f>IF(F63="","",IF(L63&lt;0,"Prejuízo",IF(M63&lt;'CALCULADORA'!$E$18,"Abaixo da meta","OK")))</f>
        <v/>
      </c>
    </row>
    <row r="64">
      <c r="D64" s="24" t="n"/>
      <c r="E64" s="24" t="n"/>
      <c r="F64" s="25" t="n"/>
      <c r="G64" s="25" t="n"/>
      <c r="H64" s="25" t="n"/>
      <c r="I64" s="25" t="n"/>
      <c r="J64" s="26">
        <f>IF(F64="","",N(G64)+N(H64)+N(I64)+F64*('CALCULADORA'!$E$13+'CALCULADORA'!$E$15+'CALCULADORA'!$E$16+'CALCULADORA'!$E$17)+'CALCULADORA'!$E$14)</f>
        <v/>
      </c>
      <c r="K64" s="26">
        <f>IF(F64="","",N('CALCULADORA'!$E$11))</f>
        <v/>
      </c>
      <c r="L64" s="26">
        <f>IF(F64="","",F64-J64-K64)</f>
        <v/>
      </c>
      <c r="M64" s="27">
        <f>IF(F64="","",IF(F64=0,0,L64/F64))</f>
        <v/>
      </c>
      <c r="N64" s="28">
        <f>IF(F64="","",IF(L64&lt;0,"Prejuízo",IF(M64&lt;'CALCULADORA'!$E$18,"Abaixo da meta","OK")))</f>
        <v/>
      </c>
    </row>
    <row r="65">
      <c r="D65" s="24" t="n"/>
      <c r="E65" s="24" t="n"/>
      <c r="F65" s="25" t="n"/>
      <c r="G65" s="25" t="n"/>
      <c r="H65" s="25" t="n"/>
      <c r="I65" s="25" t="n"/>
      <c r="J65" s="26">
        <f>IF(F65="","",N(G65)+N(H65)+N(I65)+F65*('CALCULADORA'!$E$13+'CALCULADORA'!$E$15+'CALCULADORA'!$E$16+'CALCULADORA'!$E$17)+'CALCULADORA'!$E$14)</f>
        <v/>
      </c>
      <c r="K65" s="26">
        <f>IF(F65="","",N('CALCULADORA'!$E$11))</f>
        <v/>
      </c>
      <c r="L65" s="26">
        <f>IF(F65="","",F65-J65-K65)</f>
        <v/>
      </c>
      <c r="M65" s="27">
        <f>IF(F65="","",IF(F65=0,0,L65/F65))</f>
        <v/>
      </c>
      <c r="N65" s="28">
        <f>IF(F65="","",IF(L65&lt;0,"Prejuízo",IF(M65&lt;'CALCULADORA'!$E$18,"Abaixo da meta","OK")))</f>
        <v/>
      </c>
    </row>
    <row r="66">
      <c r="D66" s="24" t="n"/>
      <c r="E66" s="24" t="n"/>
      <c r="F66" s="25" t="n"/>
      <c r="G66" s="25" t="n"/>
      <c r="H66" s="25" t="n"/>
      <c r="I66" s="25" t="n"/>
      <c r="J66" s="26">
        <f>IF(F66="","",N(G66)+N(H66)+N(I66)+F66*('CALCULADORA'!$E$13+'CALCULADORA'!$E$15+'CALCULADORA'!$E$16+'CALCULADORA'!$E$17)+'CALCULADORA'!$E$14)</f>
        <v/>
      </c>
      <c r="K66" s="26">
        <f>IF(F66="","",N('CALCULADORA'!$E$11))</f>
        <v/>
      </c>
      <c r="L66" s="26">
        <f>IF(F66="","",F66-J66-K66)</f>
        <v/>
      </c>
      <c r="M66" s="27">
        <f>IF(F66="","",IF(F66=0,0,L66/F66))</f>
        <v/>
      </c>
      <c r="N66" s="28">
        <f>IF(F66="","",IF(L66&lt;0,"Prejuízo",IF(M66&lt;'CALCULADORA'!$E$18,"Abaixo da meta","OK")))</f>
        <v/>
      </c>
    </row>
    <row r="67">
      <c r="D67" s="24" t="n"/>
      <c r="E67" s="24" t="n"/>
      <c r="F67" s="25" t="n"/>
      <c r="G67" s="25" t="n"/>
      <c r="H67" s="25" t="n"/>
      <c r="I67" s="25" t="n"/>
      <c r="J67" s="26">
        <f>IF(F67="","",N(G67)+N(H67)+N(I67)+F67*('CALCULADORA'!$E$13+'CALCULADORA'!$E$15+'CALCULADORA'!$E$16+'CALCULADORA'!$E$17)+'CALCULADORA'!$E$14)</f>
        <v/>
      </c>
      <c r="K67" s="26">
        <f>IF(F67="","",N('CALCULADORA'!$E$11))</f>
        <v/>
      </c>
      <c r="L67" s="26">
        <f>IF(F67="","",F67-J67-K67)</f>
        <v/>
      </c>
      <c r="M67" s="27">
        <f>IF(F67="","",IF(F67=0,0,L67/F67))</f>
        <v/>
      </c>
      <c r="N67" s="28">
        <f>IF(F67="","",IF(L67&lt;0,"Prejuízo",IF(M67&lt;'CALCULADORA'!$E$18,"Abaixo da meta","OK")))</f>
        <v/>
      </c>
    </row>
    <row r="68">
      <c r="D68" s="24" t="n"/>
      <c r="E68" s="24" t="n"/>
      <c r="F68" s="25" t="n"/>
      <c r="G68" s="25" t="n"/>
      <c r="H68" s="25" t="n"/>
      <c r="I68" s="25" t="n"/>
      <c r="J68" s="26">
        <f>IF(F68="","",N(G68)+N(H68)+N(I68)+F68*('CALCULADORA'!$E$13+'CALCULADORA'!$E$15+'CALCULADORA'!$E$16+'CALCULADORA'!$E$17)+'CALCULADORA'!$E$14)</f>
        <v/>
      </c>
      <c r="K68" s="26">
        <f>IF(F68="","",N('CALCULADORA'!$E$11))</f>
        <v/>
      </c>
      <c r="L68" s="26">
        <f>IF(F68="","",F68-J68-K68)</f>
        <v/>
      </c>
      <c r="M68" s="27">
        <f>IF(F68="","",IF(F68=0,0,L68/F68))</f>
        <v/>
      </c>
      <c r="N68" s="28">
        <f>IF(F68="","",IF(L68&lt;0,"Prejuízo",IF(M68&lt;'CALCULADORA'!$E$18,"Abaixo da meta","OK")))</f>
        <v/>
      </c>
    </row>
    <row r="69">
      <c r="D69" s="24" t="n"/>
      <c r="E69" s="24" t="n"/>
      <c r="F69" s="25" t="n"/>
      <c r="G69" s="25" t="n"/>
      <c r="H69" s="25" t="n"/>
      <c r="I69" s="25" t="n"/>
      <c r="J69" s="26">
        <f>IF(F69="","",N(G69)+N(H69)+N(I69)+F69*('CALCULADORA'!$E$13+'CALCULADORA'!$E$15+'CALCULADORA'!$E$16+'CALCULADORA'!$E$17)+'CALCULADORA'!$E$14)</f>
        <v/>
      </c>
      <c r="K69" s="26">
        <f>IF(F69="","",N('CALCULADORA'!$E$11))</f>
        <v/>
      </c>
      <c r="L69" s="26">
        <f>IF(F69="","",F69-J69-K69)</f>
        <v/>
      </c>
      <c r="M69" s="27">
        <f>IF(F69="","",IF(F69=0,0,L69/F69))</f>
        <v/>
      </c>
      <c r="N69" s="28">
        <f>IF(F69="","",IF(L69&lt;0,"Prejuízo",IF(M69&lt;'CALCULADORA'!$E$18,"Abaixo da meta","OK")))</f>
        <v/>
      </c>
    </row>
    <row r="70">
      <c r="D70" s="24" t="n"/>
      <c r="E70" s="24" t="n"/>
      <c r="F70" s="25" t="n"/>
      <c r="G70" s="25" t="n"/>
      <c r="H70" s="25" t="n"/>
      <c r="I70" s="25" t="n"/>
      <c r="J70" s="26">
        <f>IF(F70="","",N(G70)+N(H70)+N(I70)+F70*('CALCULADORA'!$E$13+'CALCULADORA'!$E$15+'CALCULADORA'!$E$16+'CALCULADORA'!$E$17)+'CALCULADORA'!$E$14)</f>
        <v/>
      </c>
      <c r="K70" s="26">
        <f>IF(F70="","",N('CALCULADORA'!$E$11))</f>
        <v/>
      </c>
      <c r="L70" s="26">
        <f>IF(F70="","",F70-J70-K70)</f>
        <v/>
      </c>
      <c r="M70" s="27">
        <f>IF(F70="","",IF(F70=0,0,L70/F70))</f>
        <v/>
      </c>
      <c r="N70" s="28">
        <f>IF(F70="","",IF(L70&lt;0,"Prejuízo",IF(M70&lt;'CALCULADORA'!$E$18,"Abaixo da meta","OK")))</f>
        <v/>
      </c>
    </row>
    <row r="71">
      <c r="D71" s="24" t="n"/>
      <c r="E71" s="24" t="n"/>
      <c r="F71" s="25" t="n"/>
      <c r="G71" s="25" t="n"/>
      <c r="H71" s="25" t="n"/>
      <c r="I71" s="25" t="n"/>
      <c r="J71" s="26">
        <f>IF(F71="","",N(G71)+N(H71)+N(I71)+F71*('CALCULADORA'!$E$13+'CALCULADORA'!$E$15+'CALCULADORA'!$E$16+'CALCULADORA'!$E$17)+'CALCULADORA'!$E$14)</f>
        <v/>
      </c>
      <c r="K71" s="26">
        <f>IF(F71="","",N('CALCULADORA'!$E$11))</f>
        <v/>
      </c>
      <c r="L71" s="26">
        <f>IF(F71="","",F71-J71-K71)</f>
        <v/>
      </c>
      <c r="M71" s="27">
        <f>IF(F71="","",IF(F71=0,0,L71/F71))</f>
        <v/>
      </c>
      <c r="N71" s="28">
        <f>IF(F71="","",IF(L71&lt;0,"Prejuízo",IF(M71&lt;'CALCULADORA'!$E$18,"Abaixo da meta","OK")))</f>
        <v/>
      </c>
    </row>
    <row r="72">
      <c r="D72" s="24" t="n"/>
      <c r="E72" s="24" t="n"/>
      <c r="F72" s="25" t="n"/>
      <c r="G72" s="25" t="n"/>
      <c r="H72" s="25" t="n"/>
      <c r="I72" s="25" t="n"/>
      <c r="J72" s="26">
        <f>IF(F72="","",N(G72)+N(H72)+N(I72)+F72*('CALCULADORA'!$E$13+'CALCULADORA'!$E$15+'CALCULADORA'!$E$16+'CALCULADORA'!$E$17)+'CALCULADORA'!$E$14)</f>
        <v/>
      </c>
      <c r="K72" s="26">
        <f>IF(F72="","",N('CALCULADORA'!$E$11))</f>
        <v/>
      </c>
      <c r="L72" s="26">
        <f>IF(F72="","",F72-J72-K72)</f>
        <v/>
      </c>
      <c r="M72" s="27">
        <f>IF(F72="","",IF(F72=0,0,L72/F72))</f>
        <v/>
      </c>
      <c r="N72" s="28">
        <f>IF(F72="","",IF(L72&lt;0,"Prejuízo",IF(M72&lt;'CALCULADORA'!$E$18,"Abaixo da meta","OK")))</f>
        <v/>
      </c>
    </row>
    <row r="73">
      <c r="D73" s="24" t="n"/>
      <c r="E73" s="24" t="n"/>
      <c r="F73" s="25" t="n"/>
      <c r="G73" s="25" t="n"/>
      <c r="H73" s="25" t="n"/>
      <c r="I73" s="25" t="n"/>
      <c r="J73" s="26">
        <f>IF(F73="","",N(G73)+N(H73)+N(I73)+F73*('CALCULADORA'!$E$13+'CALCULADORA'!$E$15+'CALCULADORA'!$E$16+'CALCULADORA'!$E$17)+'CALCULADORA'!$E$14)</f>
        <v/>
      </c>
      <c r="K73" s="26">
        <f>IF(F73="","",N('CALCULADORA'!$E$11))</f>
        <v/>
      </c>
      <c r="L73" s="26">
        <f>IF(F73="","",F73-J73-K73)</f>
        <v/>
      </c>
      <c r="M73" s="27">
        <f>IF(F73="","",IF(F73=0,0,L73/F73))</f>
        <v/>
      </c>
      <c r="N73" s="28">
        <f>IF(F73="","",IF(L73&lt;0,"Prejuízo",IF(M73&lt;'CALCULADORA'!$E$18,"Abaixo da meta","OK")))</f>
        <v/>
      </c>
    </row>
    <row r="74">
      <c r="D74" s="24" t="n"/>
      <c r="E74" s="24" t="n"/>
      <c r="F74" s="25" t="n"/>
      <c r="G74" s="25" t="n"/>
      <c r="H74" s="25" t="n"/>
      <c r="I74" s="25" t="n"/>
      <c r="J74" s="26">
        <f>IF(F74="","",N(G74)+N(H74)+N(I74)+F74*('CALCULADORA'!$E$13+'CALCULADORA'!$E$15+'CALCULADORA'!$E$16+'CALCULADORA'!$E$17)+'CALCULADORA'!$E$14)</f>
        <v/>
      </c>
      <c r="K74" s="26">
        <f>IF(F74="","",N('CALCULADORA'!$E$11))</f>
        <v/>
      </c>
      <c r="L74" s="26">
        <f>IF(F74="","",F74-J74-K74)</f>
        <v/>
      </c>
      <c r="M74" s="27">
        <f>IF(F74="","",IF(F74=0,0,L74/F74))</f>
        <v/>
      </c>
      <c r="N74" s="28">
        <f>IF(F74="","",IF(L74&lt;0,"Prejuízo",IF(M74&lt;'CALCULADORA'!$E$18,"Abaixo da meta","OK")))</f>
        <v/>
      </c>
    </row>
    <row r="75">
      <c r="D75" s="24" t="n"/>
      <c r="E75" s="24" t="n"/>
      <c r="F75" s="25" t="n"/>
      <c r="G75" s="25" t="n"/>
      <c r="H75" s="25" t="n"/>
      <c r="I75" s="25" t="n"/>
      <c r="J75" s="26">
        <f>IF(F75="","",N(G75)+N(H75)+N(I75)+F75*('CALCULADORA'!$E$13+'CALCULADORA'!$E$15+'CALCULADORA'!$E$16+'CALCULADORA'!$E$17)+'CALCULADORA'!$E$14)</f>
        <v/>
      </c>
      <c r="K75" s="26">
        <f>IF(F75="","",N('CALCULADORA'!$E$11))</f>
        <v/>
      </c>
      <c r="L75" s="26">
        <f>IF(F75="","",F75-J75-K75)</f>
        <v/>
      </c>
      <c r="M75" s="27">
        <f>IF(F75="","",IF(F75=0,0,L75/F75))</f>
        <v/>
      </c>
      <c r="N75" s="28">
        <f>IF(F75="","",IF(L75&lt;0,"Prejuízo",IF(M75&lt;'CALCULADORA'!$E$18,"Abaixo da meta","OK")))</f>
        <v/>
      </c>
    </row>
    <row r="76">
      <c r="D76" s="24" t="n"/>
      <c r="E76" s="24" t="n"/>
      <c r="F76" s="25" t="n"/>
      <c r="G76" s="25" t="n"/>
      <c r="H76" s="25" t="n"/>
      <c r="I76" s="25" t="n"/>
      <c r="J76" s="26">
        <f>IF(F76="","",N(G76)+N(H76)+N(I76)+F76*('CALCULADORA'!$E$13+'CALCULADORA'!$E$15+'CALCULADORA'!$E$16+'CALCULADORA'!$E$17)+'CALCULADORA'!$E$14)</f>
        <v/>
      </c>
      <c r="K76" s="26">
        <f>IF(F76="","",N('CALCULADORA'!$E$11))</f>
        <v/>
      </c>
      <c r="L76" s="26">
        <f>IF(F76="","",F76-J76-K76)</f>
        <v/>
      </c>
      <c r="M76" s="27">
        <f>IF(F76="","",IF(F76=0,0,L76/F76))</f>
        <v/>
      </c>
      <c r="N76" s="28">
        <f>IF(F76="","",IF(L76&lt;0,"Prejuízo",IF(M76&lt;'CALCULADORA'!$E$18,"Abaixo da meta","OK")))</f>
        <v/>
      </c>
    </row>
    <row r="77">
      <c r="D77" s="24" t="n"/>
      <c r="E77" s="24" t="n"/>
      <c r="F77" s="25" t="n"/>
      <c r="G77" s="25" t="n"/>
      <c r="H77" s="25" t="n"/>
      <c r="I77" s="25" t="n"/>
      <c r="J77" s="26">
        <f>IF(F77="","",N(G77)+N(H77)+N(I77)+F77*('CALCULADORA'!$E$13+'CALCULADORA'!$E$15+'CALCULADORA'!$E$16+'CALCULADORA'!$E$17)+'CALCULADORA'!$E$14)</f>
        <v/>
      </c>
      <c r="K77" s="26">
        <f>IF(F77="","",N('CALCULADORA'!$E$11))</f>
        <v/>
      </c>
      <c r="L77" s="26">
        <f>IF(F77="","",F77-J77-K77)</f>
        <v/>
      </c>
      <c r="M77" s="27">
        <f>IF(F77="","",IF(F77=0,0,L77/F77))</f>
        <v/>
      </c>
      <c r="N77" s="28">
        <f>IF(F77="","",IF(L77&lt;0,"Prejuízo",IF(M77&lt;'CALCULADORA'!$E$18,"Abaixo da meta","OK")))</f>
        <v/>
      </c>
    </row>
    <row r="78">
      <c r="D78" s="24" t="n"/>
      <c r="E78" s="24" t="n"/>
      <c r="F78" s="25" t="n"/>
      <c r="G78" s="25" t="n"/>
      <c r="H78" s="25" t="n"/>
      <c r="I78" s="25" t="n"/>
      <c r="J78" s="26">
        <f>IF(F78="","",N(G78)+N(H78)+N(I78)+F78*('CALCULADORA'!$E$13+'CALCULADORA'!$E$15+'CALCULADORA'!$E$16+'CALCULADORA'!$E$17)+'CALCULADORA'!$E$14)</f>
        <v/>
      </c>
      <c r="K78" s="26">
        <f>IF(F78="","",N('CALCULADORA'!$E$11))</f>
        <v/>
      </c>
      <c r="L78" s="26">
        <f>IF(F78="","",F78-J78-K78)</f>
        <v/>
      </c>
      <c r="M78" s="27">
        <f>IF(F78="","",IF(F78=0,0,L78/F78))</f>
        <v/>
      </c>
      <c r="N78" s="28">
        <f>IF(F78="","",IF(L78&lt;0,"Prejuízo",IF(M78&lt;'CALCULADORA'!$E$18,"Abaixo da meta","OK")))</f>
        <v/>
      </c>
    </row>
    <row r="79">
      <c r="D79" s="24" t="n"/>
      <c r="E79" s="24" t="n"/>
      <c r="F79" s="25" t="n"/>
      <c r="G79" s="25" t="n"/>
      <c r="H79" s="25" t="n"/>
      <c r="I79" s="25" t="n"/>
      <c r="J79" s="26">
        <f>IF(F79="","",N(G79)+N(H79)+N(I79)+F79*('CALCULADORA'!$E$13+'CALCULADORA'!$E$15+'CALCULADORA'!$E$16+'CALCULADORA'!$E$17)+'CALCULADORA'!$E$14)</f>
        <v/>
      </c>
      <c r="K79" s="26">
        <f>IF(F79="","",N('CALCULADORA'!$E$11))</f>
        <v/>
      </c>
      <c r="L79" s="26">
        <f>IF(F79="","",F79-J79-K79)</f>
        <v/>
      </c>
      <c r="M79" s="27">
        <f>IF(F79="","",IF(F79=0,0,L79/F79))</f>
        <v/>
      </c>
      <c r="N79" s="28">
        <f>IF(F79="","",IF(L79&lt;0,"Prejuízo",IF(M79&lt;'CALCULADORA'!$E$18,"Abaixo da meta","OK")))</f>
        <v/>
      </c>
    </row>
    <row r="80">
      <c r="D80" s="24" t="n"/>
      <c r="E80" s="24" t="n"/>
      <c r="F80" s="25" t="n"/>
      <c r="G80" s="25" t="n"/>
      <c r="H80" s="25" t="n"/>
      <c r="I80" s="25" t="n"/>
      <c r="J80" s="26">
        <f>IF(F80="","",N(G80)+N(H80)+N(I80)+F80*('CALCULADORA'!$E$13+'CALCULADORA'!$E$15+'CALCULADORA'!$E$16+'CALCULADORA'!$E$17)+'CALCULADORA'!$E$14)</f>
        <v/>
      </c>
      <c r="K80" s="26">
        <f>IF(F80="","",N('CALCULADORA'!$E$11))</f>
        <v/>
      </c>
      <c r="L80" s="26">
        <f>IF(F80="","",F80-J80-K80)</f>
        <v/>
      </c>
      <c r="M80" s="27">
        <f>IF(F80="","",IF(F80=0,0,L80/F80))</f>
        <v/>
      </c>
      <c r="N80" s="28">
        <f>IF(F80="","",IF(L80&lt;0,"Prejuízo",IF(M80&lt;'CALCULADORA'!$E$18,"Abaixo da meta","OK")))</f>
        <v/>
      </c>
    </row>
    <row r="81">
      <c r="D81" s="24" t="n"/>
      <c r="E81" s="24" t="n"/>
      <c r="F81" s="25" t="n"/>
      <c r="G81" s="25" t="n"/>
      <c r="H81" s="25" t="n"/>
      <c r="I81" s="25" t="n"/>
      <c r="J81" s="26">
        <f>IF(F81="","",N(G81)+N(H81)+N(I81)+F81*('CALCULADORA'!$E$13+'CALCULADORA'!$E$15+'CALCULADORA'!$E$16+'CALCULADORA'!$E$17)+'CALCULADORA'!$E$14)</f>
        <v/>
      </c>
      <c r="K81" s="26">
        <f>IF(F81="","",N('CALCULADORA'!$E$11))</f>
        <v/>
      </c>
      <c r="L81" s="26">
        <f>IF(F81="","",F81-J81-K81)</f>
        <v/>
      </c>
      <c r="M81" s="27">
        <f>IF(F81="","",IF(F81=0,0,L81/F81))</f>
        <v/>
      </c>
      <c r="N81" s="28">
        <f>IF(F81="","",IF(L81&lt;0,"Prejuízo",IF(M81&lt;'CALCULADORA'!$E$18,"Abaixo da meta","OK")))</f>
        <v/>
      </c>
    </row>
    <row r="82">
      <c r="D82" s="24" t="n"/>
      <c r="E82" s="24" t="n"/>
      <c r="F82" s="25" t="n"/>
      <c r="G82" s="25" t="n"/>
      <c r="H82" s="25" t="n"/>
      <c r="I82" s="25" t="n"/>
      <c r="J82" s="26">
        <f>IF(F82="","",N(G82)+N(H82)+N(I82)+F82*('CALCULADORA'!$E$13+'CALCULADORA'!$E$15+'CALCULADORA'!$E$16+'CALCULADORA'!$E$17)+'CALCULADORA'!$E$14)</f>
        <v/>
      </c>
      <c r="K82" s="26">
        <f>IF(F82="","",N('CALCULADORA'!$E$11))</f>
        <v/>
      </c>
      <c r="L82" s="26">
        <f>IF(F82="","",F82-J82-K82)</f>
        <v/>
      </c>
      <c r="M82" s="27">
        <f>IF(F82="","",IF(F82=0,0,L82/F82))</f>
        <v/>
      </c>
      <c r="N82" s="28">
        <f>IF(F82="","",IF(L82&lt;0,"Prejuízo",IF(M82&lt;'CALCULADORA'!$E$18,"Abaixo da meta","OK")))</f>
        <v/>
      </c>
    </row>
    <row r="83">
      <c r="D83" s="24" t="n"/>
      <c r="E83" s="24" t="n"/>
      <c r="F83" s="25" t="n"/>
      <c r="G83" s="25" t="n"/>
      <c r="H83" s="25" t="n"/>
      <c r="I83" s="25" t="n"/>
      <c r="J83" s="26">
        <f>IF(F83="","",N(G83)+N(H83)+N(I83)+F83*('CALCULADORA'!$E$13+'CALCULADORA'!$E$15+'CALCULADORA'!$E$16+'CALCULADORA'!$E$17)+'CALCULADORA'!$E$14)</f>
        <v/>
      </c>
      <c r="K83" s="26">
        <f>IF(F83="","",N('CALCULADORA'!$E$11))</f>
        <v/>
      </c>
      <c r="L83" s="26">
        <f>IF(F83="","",F83-J83-K83)</f>
        <v/>
      </c>
      <c r="M83" s="27">
        <f>IF(F83="","",IF(F83=0,0,L83/F83))</f>
        <v/>
      </c>
      <c r="N83" s="28">
        <f>IF(F83="","",IF(L83&lt;0,"Prejuízo",IF(M83&lt;'CALCULADORA'!$E$18,"Abaixo da meta","OK")))</f>
        <v/>
      </c>
    </row>
    <row r="84">
      <c r="D84" s="24" t="n"/>
      <c r="E84" s="24" t="n"/>
      <c r="F84" s="25" t="n"/>
      <c r="G84" s="25" t="n"/>
      <c r="H84" s="25" t="n"/>
      <c r="I84" s="25" t="n"/>
      <c r="J84" s="26">
        <f>IF(F84="","",N(G84)+N(H84)+N(I84)+F84*('CALCULADORA'!$E$13+'CALCULADORA'!$E$15+'CALCULADORA'!$E$16+'CALCULADORA'!$E$17)+'CALCULADORA'!$E$14)</f>
        <v/>
      </c>
      <c r="K84" s="26">
        <f>IF(F84="","",N('CALCULADORA'!$E$11))</f>
        <v/>
      </c>
      <c r="L84" s="26">
        <f>IF(F84="","",F84-J84-K84)</f>
        <v/>
      </c>
      <c r="M84" s="27">
        <f>IF(F84="","",IF(F84=0,0,L84/F84))</f>
        <v/>
      </c>
      <c r="N84" s="28">
        <f>IF(F84="","",IF(L84&lt;0,"Prejuízo",IF(M84&lt;'CALCULADORA'!$E$18,"Abaixo da meta","OK")))</f>
        <v/>
      </c>
    </row>
    <row r="85">
      <c r="D85" s="24" t="n"/>
      <c r="E85" s="24" t="n"/>
      <c r="F85" s="25" t="n"/>
      <c r="G85" s="25" t="n"/>
      <c r="H85" s="25" t="n"/>
      <c r="I85" s="25" t="n"/>
      <c r="J85" s="26">
        <f>IF(F85="","",N(G85)+N(H85)+N(I85)+F85*('CALCULADORA'!$E$13+'CALCULADORA'!$E$15+'CALCULADORA'!$E$16+'CALCULADORA'!$E$17)+'CALCULADORA'!$E$14)</f>
        <v/>
      </c>
      <c r="K85" s="26">
        <f>IF(F85="","",N('CALCULADORA'!$E$11))</f>
        <v/>
      </c>
      <c r="L85" s="26">
        <f>IF(F85="","",F85-J85-K85)</f>
        <v/>
      </c>
      <c r="M85" s="27">
        <f>IF(F85="","",IF(F85=0,0,L85/F85))</f>
        <v/>
      </c>
      <c r="N85" s="28">
        <f>IF(F85="","",IF(L85&lt;0,"Prejuízo",IF(M85&lt;'CALCULADORA'!$E$18,"Abaixo da meta","OK")))</f>
        <v/>
      </c>
    </row>
    <row r="86">
      <c r="D86" s="24" t="n"/>
      <c r="E86" s="24" t="n"/>
      <c r="F86" s="25" t="n"/>
      <c r="G86" s="25" t="n"/>
      <c r="H86" s="25" t="n"/>
      <c r="I86" s="25" t="n"/>
      <c r="J86" s="26">
        <f>IF(F86="","",N(G86)+N(H86)+N(I86)+F86*('CALCULADORA'!$E$13+'CALCULADORA'!$E$15+'CALCULADORA'!$E$16+'CALCULADORA'!$E$17)+'CALCULADORA'!$E$14)</f>
        <v/>
      </c>
      <c r="K86" s="26">
        <f>IF(F86="","",N('CALCULADORA'!$E$11))</f>
        <v/>
      </c>
      <c r="L86" s="26">
        <f>IF(F86="","",F86-J86-K86)</f>
        <v/>
      </c>
      <c r="M86" s="27">
        <f>IF(F86="","",IF(F86=0,0,L86/F86))</f>
        <v/>
      </c>
      <c r="N86" s="28">
        <f>IF(F86="","",IF(L86&lt;0,"Prejuízo",IF(M86&lt;'CALCULADORA'!$E$18,"Abaixo da meta","OK")))</f>
        <v/>
      </c>
    </row>
    <row r="87">
      <c r="D87" s="24" t="n"/>
      <c r="E87" s="24" t="n"/>
      <c r="F87" s="25" t="n"/>
      <c r="G87" s="25" t="n"/>
      <c r="H87" s="25" t="n"/>
      <c r="I87" s="25" t="n"/>
      <c r="J87" s="26">
        <f>IF(F87="","",N(G87)+N(H87)+N(I87)+F87*('CALCULADORA'!$E$13+'CALCULADORA'!$E$15+'CALCULADORA'!$E$16+'CALCULADORA'!$E$17)+'CALCULADORA'!$E$14)</f>
        <v/>
      </c>
      <c r="K87" s="26">
        <f>IF(F87="","",N('CALCULADORA'!$E$11))</f>
        <v/>
      </c>
      <c r="L87" s="26">
        <f>IF(F87="","",F87-J87-K87)</f>
        <v/>
      </c>
      <c r="M87" s="27">
        <f>IF(F87="","",IF(F87=0,0,L87/F87))</f>
        <v/>
      </c>
      <c r="N87" s="28">
        <f>IF(F87="","",IF(L87&lt;0,"Prejuízo",IF(M87&lt;'CALCULADORA'!$E$18,"Abaixo da meta","OK")))</f>
        <v/>
      </c>
    </row>
    <row r="88">
      <c r="D88" s="24" t="n"/>
      <c r="E88" s="24" t="n"/>
      <c r="F88" s="25" t="n"/>
      <c r="G88" s="25" t="n"/>
      <c r="H88" s="25" t="n"/>
      <c r="I88" s="25" t="n"/>
      <c r="J88" s="26">
        <f>IF(F88="","",N(G88)+N(H88)+N(I88)+F88*('CALCULADORA'!$E$13+'CALCULADORA'!$E$15+'CALCULADORA'!$E$16+'CALCULADORA'!$E$17)+'CALCULADORA'!$E$14)</f>
        <v/>
      </c>
      <c r="K88" s="26">
        <f>IF(F88="","",N('CALCULADORA'!$E$11))</f>
        <v/>
      </c>
      <c r="L88" s="26">
        <f>IF(F88="","",F88-J88-K88)</f>
        <v/>
      </c>
      <c r="M88" s="27">
        <f>IF(F88="","",IF(F88=0,0,L88/F88))</f>
        <v/>
      </c>
      <c r="N88" s="28">
        <f>IF(F88="","",IF(L88&lt;0,"Prejuízo",IF(M88&lt;'CALCULADORA'!$E$18,"Abaixo da meta","OK")))</f>
        <v/>
      </c>
    </row>
    <row r="89">
      <c r="D89" s="24" t="n"/>
      <c r="E89" s="24" t="n"/>
      <c r="F89" s="25" t="n"/>
      <c r="G89" s="25" t="n"/>
      <c r="H89" s="25" t="n"/>
      <c r="I89" s="25" t="n"/>
      <c r="J89" s="26">
        <f>IF(F89="","",N(G89)+N(H89)+N(I89)+F89*('CALCULADORA'!$E$13+'CALCULADORA'!$E$15+'CALCULADORA'!$E$16+'CALCULADORA'!$E$17)+'CALCULADORA'!$E$14)</f>
        <v/>
      </c>
      <c r="K89" s="26">
        <f>IF(F89="","",N('CALCULADORA'!$E$11))</f>
        <v/>
      </c>
      <c r="L89" s="26">
        <f>IF(F89="","",F89-J89-K89)</f>
        <v/>
      </c>
      <c r="M89" s="27">
        <f>IF(F89="","",IF(F89=0,0,L89/F89))</f>
        <v/>
      </c>
      <c r="N89" s="28">
        <f>IF(F89="","",IF(L89&lt;0,"Prejuízo",IF(M89&lt;'CALCULADORA'!$E$18,"Abaixo da meta","OK")))</f>
        <v/>
      </c>
    </row>
    <row r="90">
      <c r="D90" s="24" t="n"/>
      <c r="E90" s="24" t="n"/>
      <c r="F90" s="25" t="n"/>
      <c r="G90" s="25" t="n"/>
      <c r="H90" s="25" t="n"/>
      <c r="I90" s="25" t="n"/>
      <c r="J90" s="26">
        <f>IF(F90="","",N(G90)+N(H90)+N(I90)+F90*('CALCULADORA'!$E$13+'CALCULADORA'!$E$15+'CALCULADORA'!$E$16+'CALCULADORA'!$E$17)+'CALCULADORA'!$E$14)</f>
        <v/>
      </c>
      <c r="K90" s="26">
        <f>IF(F90="","",N('CALCULADORA'!$E$11))</f>
        <v/>
      </c>
      <c r="L90" s="26">
        <f>IF(F90="","",F90-J90-K90)</f>
        <v/>
      </c>
      <c r="M90" s="27">
        <f>IF(F90="","",IF(F90=0,0,L90/F90))</f>
        <v/>
      </c>
      <c r="N90" s="28">
        <f>IF(F90="","",IF(L90&lt;0,"Prejuízo",IF(M90&lt;'CALCULADORA'!$E$18,"Abaixo da meta","OK")))</f>
        <v/>
      </c>
    </row>
    <row r="91">
      <c r="D91" s="24" t="n"/>
      <c r="E91" s="24" t="n"/>
      <c r="F91" s="25" t="n"/>
      <c r="G91" s="25" t="n"/>
      <c r="H91" s="25" t="n"/>
      <c r="I91" s="25" t="n"/>
      <c r="J91" s="26">
        <f>IF(F91="","",N(G91)+N(H91)+N(I91)+F91*('CALCULADORA'!$E$13+'CALCULADORA'!$E$15+'CALCULADORA'!$E$16+'CALCULADORA'!$E$17)+'CALCULADORA'!$E$14)</f>
        <v/>
      </c>
      <c r="K91" s="26">
        <f>IF(F91="","",N('CALCULADORA'!$E$11))</f>
        <v/>
      </c>
      <c r="L91" s="26">
        <f>IF(F91="","",F91-J91-K91)</f>
        <v/>
      </c>
      <c r="M91" s="27">
        <f>IF(F91="","",IF(F91=0,0,L91/F91))</f>
        <v/>
      </c>
      <c r="N91" s="28">
        <f>IF(F91="","",IF(L91&lt;0,"Prejuízo",IF(M91&lt;'CALCULADORA'!$E$18,"Abaixo da meta","OK")))</f>
        <v/>
      </c>
    </row>
    <row r="92">
      <c r="D92" s="24" t="n"/>
      <c r="E92" s="24" t="n"/>
      <c r="F92" s="25" t="n"/>
      <c r="G92" s="25" t="n"/>
      <c r="H92" s="25" t="n"/>
      <c r="I92" s="25" t="n"/>
      <c r="J92" s="26">
        <f>IF(F92="","",N(G92)+N(H92)+N(I92)+F92*('CALCULADORA'!$E$13+'CALCULADORA'!$E$15+'CALCULADORA'!$E$16+'CALCULADORA'!$E$17)+'CALCULADORA'!$E$14)</f>
        <v/>
      </c>
      <c r="K92" s="26">
        <f>IF(F92="","",N('CALCULADORA'!$E$11))</f>
        <v/>
      </c>
      <c r="L92" s="26">
        <f>IF(F92="","",F92-J92-K92)</f>
        <v/>
      </c>
      <c r="M92" s="27">
        <f>IF(F92="","",IF(F92=0,0,L92/F92))</f>
        <v/>
      </c>
      <c r="N92" s="28">
        <f>IF(F92="","",IF(L92&lt;0,"Prejuízo",IF(M92&lt;'CALCULADORA'!$E$18,"Abaixo da meta","OK")))</f>
        <v/>
      </c>
    </row>
    <row r="93">
      <c r="D93" s="24" t="n"/>
      <c r="E93" s="24" t="n"/>
      <c r="F93" s="25" t="n"/>
      <c r="G93" s="25" t="n"/>
      <c r="H93" s="25" t="n"/>
      <c r="I93" s="25" t="n"/>
      <c r="J93" s="26">
        <f>IF(F93="","",N(G93)+N(H93)+N(I93)+F93*('CALCULADORA'!$E$13+'CALCULADORA'!$E$15+'CALCULADORA'!$E$16+'CALCULADORA'!$E$17)+'CALCULADORA'!$E$14)</f>
        <v/>
      </c>
      <c r="K93" s="26">
        <f>IF(F93="","",N('CALCULADORA'!$E$11))</f>
        <v/>
      </c>
      <c r="L93" s="26">
        <f>IF(F93="","",F93-J93-K93)</f>
        <v/>
      </c>
      <c r="M93" s="27">
        <f>IF(F93="","",IF(F93=0,0,L93/F93))</f>
        <v/>
      </c>
      <c r="N93" s="28">
        <f>IF(F93="","",IF(L93&lt;0,"Prejuízo",IF(M93&lt;'CALCULADORA'!$E$18,"Abaixo da meta","OK")))</f>
        <v/>
      </c>
    </row>
    <row r="94">
      <c r="D94" s="24" t="n"/>
      <c r="E94" s="24" t="n"/>
      <c r="F94" s="25" t="n"/>
      <c r="G94" s="25" t="n"/>
      <c r="H94" s="25" t="n"/>
      <c r="I94" s="25" t="n"/>
      <c r="J94" s="26">
        <f>IF(F94="","",N(G94)+N(H94)+N(I94)+F94*('CALCULADORA'!$E$13+'CALCULADORA'!$E$15+'CALCULADORA'!$E$16+'CALCULADORA'!$E$17)+'CALCULADORA'!$E$14)</f>
        <v/>
      </c>
      <c r="K94" s="26">
        <f>IF(F94="","",N('CALCULADORA'!$E$11))</f>
        <v/>
      </c>
      <c r="L94" s="26">
        <f>IF(F94="","",F94-J94-K94)</f>
        <v/>
      </c>
      <c r="M94" s="27">
        <f>IF(F94="","",IF(F94=0,0,L94/F94))</f>
        <v/>
      </c>
      <c r="N94" s="28">
        <f>IF(F94="","",IF(L94&lt;0,"Prejuízo",IF(M94&lt;'CALCULADORA'!$E$18,"Abaixo da meta","OK")))</f>
        <v/>
      </c>
    </row>
    <row r="95">
      <c r="D95" s="24" t="n"/>
      <c r="E95" s="24" t="n"/>
      <c r="F95" s="25" t="n"/>
      <c r="G95" s="25" t="n"/>
      <c r="H95" s="25" t="n"/>
      <c r="I95" s="25" t="n"/>
      <c r="J95" s="26">
        <f>IF(F95="","",N(G95)+N(H95)+N(I95)+F95*('CALCULADORA'!$E$13+'CALCULADORA'!$E$15+'CALCULADORA'!$E$16+'CALCULADORA'!$E$17)+'CALCULADORA'!$E$14)</f>
        <v/>
      </c>
      <c r="K95" s="26">
        <f>IF(F95="","",N('CALCULADORA'!$E$11))</f>
        <v/>
      </c>
      <c r="L95" s="26">
        <f>IF(F95="","",F95-J95-K95)</f>
        <v/>
      </c>
      <c r="M95" s="27">
        <f>IF(F95="","",IF(F95=0,0,L95/F95))</f>
        <v/>
      </c>
      <c r="N95" s="28">
        <f>IF(F95="","",IF(L95&lt;0,"Prejuízo",IF(M95&lt;'CALCULADORA'!$E$18,"Abaixo da meta","OK")))</f>
        <v/>
      </c>
    </row>
    <row r="96">
      <c r="D96" s="24" t="n"/>
      <c r="E96" s="24" t="n"/>
      <c r="F96" s="25" t="n"/>
      <c r="G96" s="25" t="n"/>
      <c r="H96" s="25" t="n"/>
      <c r="I96" s="25" t="n"/>
      <c r="J96" s="26">
        <f>IF(F96="","",N(G96)+N(H96)+N(I96)+F96*('CALCULADORA'!$E$13+'CALCULADORA'!$E$15+'CALCULADORA'!$E$16+'CALCULADORA'!$E$17)+'CALCULADORA'!$E$14)</f>
        <v/>
      </c>
      <c r="K96" s="26">
        <f>IF(F96="","",N('CALCULADORA'!$E$11))</f>
        <v/>
      </c>
      <c r="L96" s="26">
        <f>IF(F96="","",F96-J96-K96)</f>
        <v/>
      </c>
      <c r="M96" s="27">
        <f>IF(F96="","",IF(F96=0,0,L96/F96))</f>
        <v/>
      </c>
      <c r="N96" s="28">
        <f>IF(F96="","",IF(L96&lt;0,"Prejuízo",IF(M96&lt;'CALCULADORA'!$E$18,"Abaixo da meta","OK")))</f>
        <v/>
      </c>
    </row>
    <row r="97">
      <c r="D97" s="24" t="n"/>
      <c r="E97" s="24" t="n"/>
      <c r="F97" s="25" t="n"/>
      <c r="G97" s="25" t="n"/>
      <c r="H97" s="25" t="n"/>
      <c r="I97" s="25" t="n"/>
      <c r="J97" s="26">
        <f>IF(F97="","",N(G97)+N(H97)+N(I97)+F97*('CALCULADORA'!$E$13+'CALCULADORA'!$E$15+'CALCULADORA'!$E$16+'CALCULADORA'!$E$17)+'CALCULADORA'!$E$14)</f>
        <v/>
      </c>
      <c r="K97" s="26">
        <f>IF(F97="","",N('CALCULADORA'!$E$11))</f>
        <v/>
      </c>
      <c r="L97" s="26">
        <f>IF(F97="","",F97-J97-K97)</f>
        <v/>
      </c>
      <c r="M97" s="27">
        <f>IF(F97="","",IF(F97=0,0,L97/F97))</f>
        <v/>
      </c>
      <c r="N97" s="28">
        <f>IF(F97="","",IF(L97&lt;0,"Prejuízo",IF(M97&lt;'CALCULADORA'!$E$18,"Abaixo da meta","OK")))</f>
        <v/>
      </c>
    </row>
    <row r="98">
      <c r="D98" s="24" t="n"/>
      <c r="E98" s="24" t="n"/>
      <c r="F98" s="25" t="n"/>
      <c r="G98" s="25" t="n"/>
      <c r="H98" s="25" t="n"/>
      <c r="I98" s="25" t="n"/>
      <c r="J98" s="26">
        <f>IF(F98="","",N(G98)+N(H98)+N(I98)+F98*('CALCULADORA'!$E$13+'CALCULADORA'!$E$15+'CALCULADORA'!$E$16+'CALCULADORA'!$E$17)+'CALCULADORA'!$E$14)</f>
        <v/>
      </c>
      <c r="K98" s="26">
        <f>IF(F98="","",N('CALCULADORA'!$E$11))</f>
        <v/>
      </c>
      <c r="L98" s="26">
        <f>IF(F98="","",F98-J98-K98)</f>
        <v/>
      </c>
      <c r="M98" s="27">
        <f>IF(F98="","",IF(F98=0,0,L98/F98))</f>
        <v/>
      </c>
      <c r="N98" s="28">
        <f>IF(F98="","",IF(L98&lt;0,"Prejuízo",IF(M98&lt;'CALCULADORA'!$E$18,"Abaixo da meta","OK")))</f>
        <v/>
      </c>
    </row>
    <row r="99">
      <c r="D99" s="24" t="n"/>
      <c r="E99" s="24" t="n"/>
      <c r="F99" s="25" t="n"/>
      <c r="G99" s="25" t="n"/>
      <c r="H99" s="25" t="n"/>
      <c r="I99" s="25" t="n"/>
      <c r="J99" s="26">
        <f>IF(F99="","",N(G99)+N(H99)+N(I99)+F99*('CALCULADORA'!$E$13+'CALCULADORA'!$E$15+'CALCULADORA'!$E$16+'CALCULADORA'!$E$17)+'CALCULADORA'!$E$14)</f>
        <v/>
      </c>
      <c r="K99" s="26">
        <f>IF(F99="","",N('CALCULADORA'!$E$11))</f>
        <v/>
      </c>
      <c r="L99" s="26">
        <f>IF(F99="","",F99-J99-K99)</f>
        <v/>
      </c>
      <c r="M99" s="27">
        <f>IF(F99="","",IF(F99=0,0,L99/F99))</f>
        <v/>
      </c>
      <c r="N99" s="28">
        <f>IF(F99="","",IF(L99&lt;0,"Prejuízo",IF(M99&lt;'CALCULADORA'!$E$18,"Abaixo da meta","OK")))</f>
        <v/>
      </c>
    </row>
    <row r="100">
      <c r="D100" s="24" t="n"/>
      <c r="E100" s="24" t="n"/>
      <c r="F100" s="25" t="n"/>
      <c r="G100" s="25" t="n"/>
      <c r="H100" s="25" t="n"/>
      <c r="I100" s="25" t="n"/>
      <c r="J100" s="26">
        <f>IF(F100="","",N(G100)+N(H100)+N(I100)+F100*('CALCULADORA'!$E$13+'CALCULADORA'!$E$15+'CALCULADORA'!$E$16+'CALCULADORA'!$E$17)+'CALCULADORA'!$E$14)</f>
        <v/>
      </c>
      <c r="K100" s="26">
        <f>IF(F100="","",N('CALCULADORA'!$E$11))</f>
        <v/>
      </c>
      <c r="L100" s="26">
        <f>IF(F100="","",F100-J100-K100)</f>
        <v/>
      </c>
      <c r="M100" s="27">
        <f>IF(F100="","",IF(F100=0,0,L100/F100))</f>
        <v/>
      </c>
      <c r="N100" s="28">
        <f>IF(F100="","",IF(L100&lt;0,"Prejuízo",IF(M100&lt;'CALCULADORA'!$E$18,"Abaixo da meta","OK")))</f>
        <v/>
      </c>
    </row>
    <row r="101">
      <c r="D101" s="24" t="n"/>
      <c r="E101" s="24" t="n"/>
      <c r="F101" s="25" t="n"/>
      <c r="G101" s="25" t="n"/>
      <c r="H101" s="25" t="n"/>
      <c r="I101" s="25" t="n"/>
      <c r="J101" s="26">
        <f>IF(F101="","",N(G101)+N(H101)+N(I101)+F101*('CALCULADORA'!$E$13+'CALCULADORA'!$E$15+'CALCULADORA'!$E$16+'CALCULADORA'!$E$17)+'CALCULADORA'!$E$14)</f>
        <v/>
      </c>
      <c r="K101" s="26">
        <f>IF(F101="","",N('CALCULADORA'!$E$11))</f>
        <v/>
      </c>
      <c r="L101" s="26">
        <f>IF(F101="","",F101-J101-K101)</f>
        <v/>
      </c>
      <c r="M101" s="27">
        <f>IF(F101="","",IF(F101=0,0,L101/F101))</f>
        <v/>
      </c>
      <c r="N101" s="28">
        <f>IF(F101="","",IF(L101&lt;0,"Prejuízo",IF(M101&lt;'CALCULADORA'!$E$18,"Abaixo da meta","OK")))</f>
        <v/>
      </c>
    </row>
    <row r="102">
      <c r="D102" s="24" t="n"/>
      <c r="E102" s="24" t="n"/>
      <c r="F102" s="25" t="n"/>
      <c r="G102" s="25" t="n"/>
      <c r="H102" s="25" t="n"/>
      <c r="I102" s="25" t="n"/>
      <c r="J102" s="26">
        <f>IF(F102="","",N(G102)+N(H102)+N(I102)+F102*('CALCULADORA'!$E$13+'CALCULADORA'!$E$15+'CALCULADORA'!$E$16+'CALCULADORA'!$E$17)+'CALCULADORA'!$E$14)</f>
        <v/>
      </c>
      <c r="K102" s="26">
        <f>IF(F102="","",N('CALCULADORA'!$E$11))</f>
        <v/>
      </c>
      <c r="L102" s="26">
        <f>IF(F102="","",F102-J102-K102)</f>
        <v/>
      </c>
      <c r="M102" s="27">
        <f>IF(F102="","",IF(F102=0,0,L102/F102))</f>
        <v/>
      </c>
      <c r="N102" s="28">
        <f>IF(F102="","",IF(L102&lt;0,"Prejuízo",IF(M102&lt;'CALCULADORA'!$E$18,"Abaixo da meta","OK")))</f>
        <v/>
      </c>
    </row>
    <row r="103">
      <c r="D103" s="24" t="n"/>
      <c r="E103" s="24" t="n"/>
      <c r="F103" s="25" t="n"/>
      <c r="G103" s="25" t="n"/>
      <c r="H103" s="25" t="n"/>
      <c r="I103" s="25" t="n"/>
      <c r="J103" s="26">
        <f>IF(F103="","",N(G103)+N(H103)+N(I103)+F103*('CALCULADORA'!$E$13+'CALCULADORA'!$E$15+'CALCULADORA'!$E$16+'CALCULADORA'!$E$17)+'CALCULADORA'!$E$14)</f>
        <v/>
      </c>
      <c r="K103" s="26">
        <f>IF(F103="","",N('CALCULADORA'!$E$11))</f>
        <v/>
      </c>
      <c r="L103" s="26">
        <f>IF(F103="","",F103-J103-K103)</f>
        <v/>
      </c>
      <c r="M103" s="27">
        <f>IF(F103="","",IF(F103=0,0,L103/F103))</f>
        <v/>
      </c>
      <c r="N103" s="28">
        <f>IF(F103="","",IF(L103&lt;0,"Prejuízo",IF(M103&lt;'CALCULADORA'!$E$18,"Abaixo da meta","OK")))</f>
        <v/>
      </c>
    </row>
    <row r="104">
      <c r="D104" s="24" t="n"/>
      <c r="E104" s="24" t="n"/>
      <c r="F104" s="25" t="n"/>
      <c r="G104" s="25" t="n"/>
      <c r="H104" s="25" t="n"/>
      <c r="I104" s="25" t="n"/>
      <c r="J104" s="26">
        <f>IF(F104="","",N(G104)+N(H104)+N(I104)+F104*('CALCULADORA'!$E$13+'CALCULADORA'!$E$15+'CALCULADORA'!$E$16+'CALCULADORA'!$E$17)+'CALCULADORA'!$E$14)</f>
        <v/>
      </c>
      <c r="K104" s="26">
        <f>IF(F104="","",N('CALCULADORA'!$E$11))</f>
        <v/>
      </c>
      <c r="L104" s="26">
        <f>IF(F104="","",F104-J104-K104)</f>
        <v/>
      </c>
      <c r="M104" s="27">
        <f>IF(F104="","",IF(F104=0,0,L104/F104))</f>
        <v/>
      </c>
      <c r="N104" s="28">
        <f>IF(F104="","",IF(L104&lt;0,"Prejuízo",IF(M104&lt;'CALCULADORA'!$E$18,"Abaixo da meta","OK")))</f>
        <v/>
      </c>
    </row>
    <row r="105">
      <c r="D105" s="24" t="n"/>
      <c r="E105" s="24" t="n"/>
      <c r="F105" s="25" t="n"/>
      <c r="G105" s="25" t="n"/>
      <c r="H105" s="25" t="n"/>
      <c r="I105" s="25" t="n"/>
      <c r="J105" s="26">
        <f>IF(F105="","",N(G105)+N(H105)+N(I105)+F105*('CALCULADORA'!$E$13+'CALCULADORA'!$E$15+'CALCULADORA'!$E$16+'CALCULADORA'!$E$17)+'CALCULADORA'!$E$14)</f>
        <v/>
      </c>
      <c r="K105" s="26">
        <f>IF(F105="","",N('CALCULADORA'!$E$11))</f>
        <v/>
      </c>
      <c r="L105" s="26">
        <f>IF(F105="","",F105-J105-K105)</f>
        <v/>
      </c>
      <c r="M105" s="27">
        <f>IF(F105="","",IF(F105=0,0,L105/F105))</f>
        <v/>
      </c>
      <c r="N105" s="28">
        <f>IF(F105="","",IF(L105&lt;0,"Prejuízo",IF(M105&lt;'CALCULADORA'!$E$18,"Abaixo da meta","OK")))</f>
        <v/>
      </c>
    </row>
    <row r="106">
      <c r="D106" s="24" t="n"/>
      <c r="E106" s="24" t="n"/>
      <c r="F106" s="25" t="n"/>
      <c r="G106" s="25" t="n"/>
      <c r="H106" s="25" t="n"/>
      <c r="I106" s="25" t="n"/>
      <c r="J106" s="26">
        <f>IF(F106="","",N(G106)+N(H106)+N(I106)+F106*('CALCULADORA'!$E$13+'CALCULADORA'!$E$15+'CALCULADORA'!$E$16+'CALCULADORA'!$E$17)+'CALCULADORA'!$E$14)</f>
        <v/>
      </c>
      <c r="K106" s="26">
        <f>IF(F106="","",N('CALCULADORA'!$E$11))</f>
        <v/>
      </c>
      <c r="L106" s="26">
        <f>IF(F106="","",F106-J106-K106)</f>
        <v/>
      </c>
      <c r="M106" s="27">
        <f>IF(F106="","",IF(F106=0,0,L106/F106))</f>
        <v/>
      </c>
      <c r="N106" s="28">
        <f>IF(F106="","",IF(L106&lt;0,"Prejuízo",IF(M106&lt;'CALCULADORA'!$E$18,"Abaixo da meta","OK")))</f>
        <v/>
      </c>
    </row>
    <row r="107">
      <c r="D107" s="24" t="n"/>
      <c r="E107" s="24" t="n"/>
      <c r="F107" s="25" t="n"/>
      <c r="G107" s="25" t="n"/>
      <c r="H107" s="25" t="n"/>
      <c r="I107" s="25" t="n"/>
      <c r="J107" s="26">
        <f>IF(F107="","",N(G107)+N(H107)+N(I107)+F107*('CALCULADORA'!$E$13+'CALCULADORA'!$E$15+'CALCULADORA'!$E$16+'CALCULADORA'!$E$17)+'CALCULADORA'!$E$14)</f>
        <v/>
      </c>
      <c r="K107" s="26">
        <f>IF(F107="","",N('CALCULADORA'!$E$11))</f>
        <v/>
      </c>
      <c r="L107" s="26">
        <f>IF(F107="","",F107-J107-K107)</f>
        <v/>
      </c>
      <c r="M107" s="27">
        <f>IF(F107="","",IF(F107=0,0,L107/F107))</f>
        <v/>
      </c>
      <c r="N107" s="28">
        <f>IF(F107="","",IF(L107&lt;0,"Prejuízo",IF(M107&lt;'CALCULADORA'!$E$18,"Abaixo da meta","OK")))</f>
        <v/>
      </c>
    </row>
    <row r="108">
      <c r="D108" s="24" t="n"/>
      <c r="E108" s="24" t="n"/>
      <c r="F108" s="25" t="n"/>
      <c r="G108" s="25" t="n"/>
      <c r="H108" s="25" t="n"/>
      <c r="I108" s="25" t="n"/>
      <c r="J108" s="26">
        <f>IF(F108="","",N(G108)+N(H108)+N(I108)+F108*('CALCULADORA'!$E$13+'CALCULADORA'!$E$15+'CALCULADORA'!$E$16+'CALCULADORA'!$E$17)+'CALCULADORA'!$E$14)</f>
        <v/>
      </c>
      <c r="K108" s="26">
        <f>IF(F108="","",N('CALCULADORA'!$E$11))</f>
        <v/>
      </c>
      <c r="L108" s="26">
        <f>IF(F108="","",F108-J108-K108)</f>
        <v/>
      </c>
      <c r="M108" s="27">
        <f>IF(F108="","",IF(F108=0,0,L108/F108))</f>
        <v/>
      </c>
      <c r="N108" s="28">
        <f>IF(F108="","",IF(L108&lt;0,"Prejuízo",IF(M108&lt;'CALCULADORA'!$E$18,"Abaixo da meta","OK")))</f>
        <v/>
      </c>
    </row>
    <row r="109">
      <c r="D109" s="24" t="n"/>
      <c r="E109" s="24" t="n"/>
      <c r="F109" s="25" t="n"/>
      <c r="G109" s="25" t="n"/>
      <c r="H109" s="25" t="n"/>
      <c r="I109" s="25" t="n"/>
      <c r="J109" s="26">
        <f>IF(F109="","",N(G109)+N(H109)+N(I109)+F109*('CALCULADORA'!$E$13+'CALCULADORA'!$E$15+'CALCULADORA'!$E$16+'CALCULADORA'!$E$17)+'CALCULADORA'!$E$14)</f>
        <v/>
      </c>
      <c r="K109" s="26">
        <f>IF(F109="","",N('CALCULADORA'!$E$11))</f>
        <v/>
      </c>
      <c r="L109" s="26">
        <f>IF(F109="","",F109-J109-K109)</f>
        <v/>
      </c>
      <c r="M109" s="27">
        <f>IF(F109="","",IF(F109=0,0,L109/F109))</f>
        <v/>
      </c>
      <c r="N109" s="28">
        <f>IF(F109="","",IF(L109&lt;0,"Prejuízo",IF(M109&lt;'CALCULADORA'!$E$18,"Abaixo da meta","OK")))</f>
        <v/>
      </c>
    </row>
    <row r="110">
      <c r="D110" s="24" t="n"/>
      <c r="E110" s="24" t="n"/>
      <c r="F110" s="25" t="n"/>
      <c r="G110" s="25" t="n"/>
      <c r="H110" s="25" t="n"/>
      <c r="I110" s="25" t="n"/>
      <c r="J110" s="26">
        <f>IF(F110="","",N(G110)+N(H110)+N(I110)+F110*('CALCULADORA'!$E$13+'CALCULADORA'!$E$15+'CALCULADORA'!$E$16+'CALCULADORA'!$E$17)+'CALCULADORA'!$E$14)</f>
        <v/>
      </c>
      <c r="K110" s="26">
        <f>IF(F110="","",N('CALCULADORA'!$E$11))</f>
        <v/>
      </c>
      <c r="L110" s="26">
        <f>IF(F110="","",F110-J110-K110)</f>
        <v/>
      </c>
      <c r="M110" s="27">
        <f>IF(F110="","",IF(F110=0,0,L110/F110))</f>
        <v/>
      </c>
      <c r="N110" s="28">
        <f>IF(F110="","",IF(L110&lt;0,"Prejuízo",IF(M110&lt;'CALCULADORA'!$E$18,"Abaixo da meta","OK")))</f>
        <v/>
      </c>
    </row>
    <row r="111">
      <c r="D111" s="24" t="n"/>
      <c r="E111" s="24" t="n"/>
      <c r="F111" s="25" t="n"/>
      <c r="G111" s="25" t="n"/>
      <c r="H111" s="25" t="n"/>
      <c r="I111" s="25" t="n"/>
      <c r="J111" s="26">
        <f>IF(F111="","",N(G111)+N(H111)+N(I111)+F111*('CALCULADORA'!$E$13+'CALCULADORA'!$E$15+'CALCULADORA'!$E$16+'CALCULADORA'!$E$17)+'CALCULADORA'!$E$14)</f>
        <v/>
      </c>
      <c r="K111" s="26">
        <f>IF(F111="","",N('CALCULADORA'!$E$11))</f>
        <v/>
      </c>
      <c r="L111" s="26">
        <f>IF(F111="","",F111-J111-K111)</f>
        <v/>
      </c>
      <c r="M111" s="27">
        <f>IF(F111="","",IF(F111=0,0,L111/F111))</f>
        <v/>
      </c>
      <c r="N111" s="28">
        <f>IF(F111="","",IF(L111&lt;0,"Prejuízo",IF(M111&lt;'CALCULADORA'!$E$18,"Abaixo da meta","OK")))</f>
        <v/>
      </c>
    </row>
    <row r="112">
      <c r="D112" s="24" t="n"/>
      <c r="E112" s="24" t="n"/>
      <c r="F112" s="25" t="n"/>
      <c r="G112" s="25" t="n"/>
      <c r="H112" s="25" t="n"/>
      <c r="I112" s="25" t="n"/>
      <c r="J112" s="26">
        <f>IF(F112="","",N(G112)+N(H112)+N(I112)+F112*('CALCULADORA'!$E$13+'CALCULADORA'!$E$15+'CALCULADORA'!$E$16+'CALCULADORA'!$E$17)+'CALCULADORA'!$E$14)</f>
        <v/>
      </c>
      <c r="K112" s="26">
        <f>IF(F112="","",N('CALCULADORA'!$E$11))</f>
        <v/>
      </c>
      <c r="L112" s="26">
        <f>IF(F112="","",F112-J112-K112)</f>
        <v/>
      </c>
      <c r="M112" s="27">
        <f>IF(F112="","",IF(F112=0,0,L112/F112))</f>
        <v/>
      </c>
      <c r="N112" s="28">
        <f>IF(F112="","",IF(L112&lt;0,"Prejuízo",IF(M112&lt;'CALCULADORA'!$E$18,"Abaixo da meta","OK")))</f>
        <v/>
      </c>
    </row>
    <row r="113">
      <c r="D113" s="24" t="n"/>
      <c r="E113" s="24" t="n"/>
      <c r="F113" s="25" t="n"/>
      <c r="G113" s="25" t="n"/>
      <c r="H113" s="25" t="n"/>
      <c r="I113" s="25" t="n"/>
      <c r="J113" s="26">
        <f>IF(F113="","",N(G113)+N(H113)+N(I113)+F113*('CALCULADORA'!$E$13+'CALCULADORA'!$E$15+'CALCULADORA'!$E$16+'CALCULADORA'!$E$17)+'CALCULADORA'!$E$14)</f>
        <v/>
      </c>
      <c r="K113" s="26">
        <f>IF(F113="","",N('CALCULADORA'!$E$11))</f>
        <v/>
      </c>
      <c r="L113" s="26">
        <f>IF(F113="","",F113-J113-K113)</f>
        <v/>
      </c>
      <c r="M113" s="27">
        <f>IF(F113="","",IF(F113=0,0,L113/F113))</f>
        <v/>
      </c>
      <c r="N113" s="28">
        <f>IF(F113="","",IF(L113&lt;0,"Prejuízo",IF(M113&lt;'CALCULADORA'!$E$18,"Abaixo da meta","OK")))</f>
        <v/>
      </c>
    </row>
    <row r="114">
      <c r="D114" s="24" t="n"/>
      <c r="E114" s="24" t="n"/>
      <c r="F114" s="25" t="n"/>
      <c r="G114" s="25" t="n"/>
      <c r="H114" s="25" t="n"/>
      <c r="I114" s="25" t="n"/>
      <c r="J114" s="26">
        <f>IF(F114="","",N(G114)+N(H114)+N(I114)+F114*('CALCULADORA'!$E$13+'CALCULADORA'!$E$15+'CALCULADORA'!$E$16+'CALCULADORA'!$E$17)+'CALCULADORA'!$E$14)</f>
        <v/>
      </c>
      <c r="K114" s="26">
        <f>IF(F114="","",N('CALCULADORA'!$E$11))</f>
        <v/>
      </c>
      <c r="L114" s="26">
        <f>IF(F114="","",F114-J114-K114)</f>
        <v/>
      </c>
      <c r="M114" s="27">
        <f>IF(F114="","",IF(F114=0,0,L114/F114))</f>
        <v/>
      </c>
      <c r="N114" s="28">
        <f>IF(F114="","",IF(L114&lt;0,"Prejuízo",IF(M114&lt;'CALCULADORA'!$E$18,"Abaixo da meta","OK")))</f>
        <v/>
      </c>
    </row>
    <row r="115">
      <c r="D115" s="24" t="n"/>
      <c r="E115" s="24" t="n"/>
      <c r="F115" s="25" t="n"/>
      <c r="G115" s="25" t="n"/>
      <c r="H115" s="25" t="n"/>
      <c r="I115" s="25" t="n"/>
      <c r="J115" s="26">
        <f>IF(F115="","",N(G115)+N(H115)+N(I115)+F115*('CALCULADORA'!$E$13+'CALCULADORA'!$E$15+'CALCULADORA'!$E$16+'CALCULADORA'!$E$17)+'CALCULADORA'!$E$14)</f>
        <v/>
      </c>
      <c r="K115" s="26">
        <f>IF(F115="","",N('CALCULADORA'!$E$11))</f>
        <v/>
      </c>
      <c r="L115" s="26">
        <f>IF(F115="","",F115-J115-K115)</f>
        <v/>
      </c>
      <c r="M115" s="27">
        <f>IF(F115="","",IF(F115=0,0,L115/F115))</f>
        <v/>
      </c>
      <c r="N115" s="28">
        <f>IF(F115="","",IF(L115&lt;0,"Prejuízo",IF(M115&lt;'CALCULADORA'!$E$18,"Abaixo da meta","OK")))</f>
        <v/>
      </c>
    </row>
    <row r="116">
      <c r="D116" s="24" t="n"/>
      <c r="E116" s="24" t="n"/>
      <c r="F116" s="25" t="n"/>
      <c r="G116" s="25" t="n"/>
      <c r="H116" s="25" t="n"/>
      <c r="I116" s="25" t="n"/>
      <c r="J116" s="26">
        <f>IF(F116="","",N(G116)+N(H116)+N(I116)+F116*('CALCULADORA'!$E$13+'CALCULADORA'!$E$15+'CALCULADORA'!$E$16+'CALCULADORA'!$E$17)+'CALCULADORA'!$E$14)</f>
        <v/>
      </c>
      <c r="K116" s="26">
        <f>IF(F116="","",N('CALCULADORA'!$E$11))</f>
        <v/>
      </c>
      <c r="L116" s="26">
        <f>IF(F116="","",F116-J116-K116)</f>
        <v/>
      </c>
      <c r="M116" s="27">
        <f>IF(F116="","",IF(F116=0,0,L116/F116))</f>
        <v/>
      </c>
      <c r="N116" s="28">
        <f>IF(F116="","",IF(L116&lt;0,"Prejuízo",IF(M116&lt;'CALCULADORA'!$E$18,"Abaixo da meta","OK")))</f>
        <v/>
      </c>
    </row>
    <row r="117">
      <c r="D117" s="24" t="n"/>
      <c r="E117" s="24" t="n"/>
      <c r="F117" s="25" t="n"/>
      <c r="G117" s="25" t="n"/>
      <c r="H117" s="25" t="n"/>
      <c r="I117" s="25" t="n"/>
      <c r="J117" s="26">
        <f>IF(F117="","",N(G117)+N(H117)+N(I117)+F117*('CALCULADORA'!$E$13+'CALCULADORA'!$E$15+'CALCULADORA'!$E$16+'CALCULADORA'!$E$17)+'CALCULADORA'!$E$14)</f>
        <v/>
      </c>
      <c r="K117" s="26">
        <f>IF(F117="","",N('CALCULADORA'!$E$11))</f>
        <v/>
      </c>
      <c r="L117" s="26">
        <f>IF(F117="","",F117-J117-K117)</f>
        <v/>
      </c>
      <c r="M117" s="27">
        <f>IF(F117="","",IF(F117=0,0,L117/F117))</f>
        <v/>
      </c>
      <c r="N117" s="28">
        <f>IF(F117="","",IF(L117&lt;0,"Prejuízo",IF(M117&lt;'CALCULADORA'!$E$18,"Abaixo da meta","OK")))</f>
        <v/>
      </c>
    </row>
    <row r="118">
      <c r="D118" s="24" t="n"/>
      <c r="E118" s="24" t="n"/>
      <c r="F118" s="25" t="n"/>
      <c r="G118" s="25" t="n"/>
      <c r="H118" s="25" t="n"/>
      <c r="I118" s="25" t="n"/>
      <c r="J118" s="26">
        <f>IF(F118="","",N(G118)+N(H118)+N(I118)+F118*('CALCULADORA'!$E$13+'CALCULADORA'!$E$15+'CALCULADORA'!$E$16+'CALCULADORA'!$E$17)+'CALCULADORA'!$E$14)</f>
        <v/>
      </c>
      <c r="K118" s="26">
        <f>IF(F118="","",N('CALCULADORA'!$E$11))</f>
        <v/>
      </c>
      <c r="L118" s="26">
        <f>IF(F118="","",F118-J118-K118)</f>
        <v/>
      </c>
      <c r="M118" s="27">
        <f>IF(F118="","",IF(F118=0,0,L118/F118))</f>
        <v/>
      </c>
      <c r="N118" s="28">
        <f>IF(F118="","",IF(L118&lt;0,"Prejuízo",IF(M118&lt;'CALCULADORA'!$E$18,"Abaixo da meta","OK")))</f>
        <v/>
      </c>
    </row>
    <row r="119">
      <c r="D119" s="24" t="n"/>
      <c r="E119" s="24" t="n"/>
      <c r="F119" s="25" t="n"/>
      <c r="G119" s="25" t="n"/>
      <c r="H119" s="25" t="n"/>
      <c r="I119" s="25" t="n"/>
      <c r="J119" s="26">
        <f>IF(F119="","",N(G119)+N(H119)+N(I119)+F119*('CALCULADORA'!$E$13+'CALCULADORA'!$E$15+'CALCULADORA'!$E$16+'CALCULADORA'!$E$17)+'CALCULADORA'!$E$14)</f>
        <v/>
      </c>
      <c r="K119" s="26">
        <f>IF(F119="","",N('CALCULADORA'!$E$11))</f>
        <v/>
      </c>
      <c r="L119" s="26">
        <f>IF(F119="","",F119-J119-K119)</f>
        <v/>
      </c>
      <c r="M119" s="27">
        <f>IF(F119="","",IF(F119=0,0,L119/F119))</f>
        <v/>
      </c>
      <c r="N119" s="28">
        <f>IF(F119="","",IF(L119&lt;0,"Prejuízo",IF(M119&lt;'CALCULADORA'!$E$18,"Abaixo da meta","OK")))</f>
        <v/>
      </c>
    </row>
    <row r="120">
      <c r="D120" s="24" t="n"/>
      <c r="E120" s="24" t="n"/>
      <c r="F120" s="25" t="n"/>
      <c r="G120" s="25" t="n"/>
      <c r="H120" s="25" t="n"/>
      <c r="I120" s="25" t="n"/>
      <c r="J120" s="26">
        <f>IF(F120="","",N(G120)+N(H120)+N(I120)+F120*('CALCULADORA'!$E$13+'CALCULADORA'!$E$15+'CALCULADORA'!$E$16+'CALCULADORA'!$E$17)+'CALCULADORA'!$E$14)</f>
        <v/>
      </c>
      <c r="K120" s="26">
        <f>IF(F120="","",N('CALCULADORA'!$E$11))</f>
        <v/>
      </c>
      <c r="L120" s="26">
        <f>IF(F120="","",F120-J120-K120)</f>
        <v/>
      </c>
      <c r="M120" s="27">
        <f>IF(F120="","",IF(F120=0,0,L120/F120))</f>
        <v/>
      </c>
      <c r="N120" s="28">
        <f>IF(F120="","",IF(L120&lt;0,"Prejuízo",IF(M120&lt;'CALCULADORA'!$E$18,"Abaixo da meta","OK")))</f>
        <v/>
      </c>
    </row>
    <row r="121">
      <c r="D121" s="24" t="n"/>
      <c r="E121" s="24" t="n"/>
      <c r="F121" s="25" t="n"/>
      <c r="G121" s="25" t="n"/>
      <c r="H121" s="25" t="n"/>
      <c r="I121" s="25" t="n"/>
      <c r="J121" s="26">
        <f>IF(F121="","",N(G121)+N(H121)+N(I121)+F121*('CALCULADORA'!$E$13+'CALCULADORA'!$E$15+'CALCULADORA'!$E$16+'CALCULADORA'!$E$17)+'CALCULADORA'!$E$14)</f>
        <v/>
      </c>
      <c r="K121" s="26">
        <f>IF(F121="","",N('CALCULADORA'!$E$11))</f>
        <v/>
      </c>
      <c r="L121" s="26">
        <f>IF(F121="","",F121-J121-K121)</f>
        <v/>
      </c>
      <c r="M121" s="27">
        <f>IF(F121="","",IF(F121=0,0,L121/F121))</f>
        <v/>
      </c>
      <c r="N121" s="28">
        <f>IF(F121="","",IF(L121&lt;0,"Prejuízo",IF(M121&lt;'CALCULADORA'!$E$18,"Abaixo da meta","OK")))</f>
        <v/>
      </c>
    </row>
    <row r="122">
      <c r="D122" s="24" t="n"/>
      <c r="E122" s="24" t="n"/>
      <c r="F122" s="25" t="n"/>
      <c r="G122" s="25" t="n"/>
      <c r="H122" s="25" t="n"/>
      <c r="I122" s="25" t="n"/>
      <c r="J122" s="26">
        <f>IF(F122="","",N(G122)+N(H122)+N(I122)+F122*('CALCULADORA'!$E$13+'CALCULADORA'!$E$15+'CALCULADORA'!$E$16+'CALCULADORA'!$E$17)+'CALCULADORA'!$E$14)</f>
        <v/>
      </c>
      <c r="K122" s="26">
        <f>IF(F122="","",N('CALCULADORA'!$E$11))</f>
        <v/>
      </c>
      <c r="L122" s="26">
        <f>IF(F122="","",F122-J122-K122)</f>
        <v/>
      </c>
      <c r="M122" s="27">
        <f>IF(F122="","",IF(F122=0,0,L122/F122))</f>
        <v/>
      </c>
      <c r="N122" s="28">
        <f>IF(F122="","",IF(L122&lt;0,"Prejuízo",IF(M122&lt;'CALCULADORA'!$E$18,"Abaixo da meta","OK")))</f>
        <v/>
      </c>
    </row>
    <row r="123">
      <c r="D123" s="24" t="n"/>
      <c r="E123" s="24" t="n"/>
      <c r="F123" s="25" t="n"/>
      <c r="G123" s="25" t="n"/>
      <c r="H123" s="25" t="n"/>
      <c r="I123" s="25" t="n"/>
      <c r="J123" s="26">
        <f>IF(F123="","",N(G123)+N(H123)+N(I123)+F123*('CALCULADORA'!$E$13+'CALCULADORA'!$E$15+'CALCULADORA'!$E$16+'CALCULADORA'!$E$17)+'CALCULADORA'!$E$14)</f>
        <v/>
      </c>
      <c r="K123" s="26">
        <f>IF(F123="","",N('CALCULADORA'!$E$11))</f>
        <v/>
      </c>
      <c r="L123" s="26">
        <f>IF(F123="","",F123-J123-K123)</f>
        <v/>
      </c>
      <c r="M123" s="27">
        <f>IF(F123="","",IF(F123=0,0,L123/F123))</f>
        <v/>
      </c>
      <c r="N123" s="28">
        <f>IF(F123="","",IF(L123&lt;0,"Prejuízo",IF(M123&lt;'CALCULADORA'!$E$18,"Abaixo da meta","OK")))</f>
        <v/>
      </c>
    </row>
    <row r="124">
      <c r="D124" s="24" t="n"/>
      <c r="E124" s="24" t="n"/>
      <c r="F124" s="25" t="n"/>
      <c r="G124" s="25" t="n"/>
      <c r="H124" s="25" t="n"/>
      <c r="I124" s="25" t="n"/>
      <c r="J124" s="26">
        <f>IF(F124="","",N(G124)+N(H124)+N(I124)+F124*('CALCULADORA'!$E$13+'CALCULADORA'!$E$15+'CALCULADORA'!$E$16+'CALCULADORA'!$E$17)+'CALCULADORA'!$E$14)</f>
        <v/>
      </c>
      <c r="K124" s="26">
        <f>IF(F124="","",N('CALCULADORA'!$E$11))</f>
        <v/>
      </c>
      <c r="L124" s="26">
        <f>IF(F124="","",F124-J124-K124)</f>
        <v/>
      </c>
      <c r="M124" s="27">
        <f>IF(F124="","",IF(F124=0,0,L124/F124))</f>
        <v/>
      </c>
      <c r="N124" s="28">
        <f>IF(F124="","",IF(L124&lt;0,"Prejuízo",IF(M124&lt;'CALCULADORA'!$E$18,"Abaixo da meta","OK")))</f>
        <v/>
      </c>
    </row>
    <row r="125">
      <c r="D125" s="24" t="n"/>
      <c r="E125" s="24" t="n"/>
      <c r="F125" s="25" t="n"/>
      <c r="G125" s="25" t="n"/>
      <c r="H125" s="25" t="n"/>
      <c r="I125" s="25" t="n"/>
      <c r="J125" s="26">
        <f>IF(F125="","",N(G125)+N(H125)+N(I125)+F125*('CALCULADORA'!$E$13+'CALCULADORA'!$E$15+'CALCULADORA'!$E$16+'CALCULADORA'!$E$17)+'CALCULADORA'!$E$14)</f>
        <v/>
      </c>
      <c r="K125" s="26">
        <f>IF(F125="","",N('CALCULADORA'!$E$11))</f>
        <v/>
      </c>
      <c r="L125" s="26">
        <f>IF(F125="","",F125-J125-K125)</f>
        <v/>
      </c>
      <c r="M125" s="27">
        <f>IF(F125="","",IF(F125=0,0,L125/F125))</f>
        <v/>
      </c>
      <c r="N125" s="28">
        <f>IF(F125="","",IF(L125&lt;0,"Prejuízo",IF(M125&lt;'CALCULADORA'!$E$18,"Abaixo da meta","OK")))</f>
        <v/>
      </c>
    </row>
    <row r="126">
      <c r="D126" s="24" t="n"/>
      <c r="E126" s="24" t="n"/>
      <c r="F126" s="25" t="n"/>
      <c r="G126" s="25" t="n"/>
      <c r="H126" s="25" t="n"/>
      <c r="I126" s="25" t="n"/>
      <c r="J126" s="26">
        <f>IF(F126="","",N(G126)+N(H126)+N(I126)+F126*('CALCULADORA'!$E$13+'CALCULADORA'!$E$15+'CALCULADORA'!$E$16+'CALCULADORA'!$E$17)+'CALCULADORA'!$E$14)</f>
        <v/>
      </c>
      <c r="K126" s="26">
        <f>IF(F126="","",N('CALCULADORA'!$E$11))</f>
        <v/>
      </c>
      <c r="L126" s="26">
        <f>IF(F126="","",F126-J126-K126)</f>
        <v/>
      </c>
      <c r="M126" s="27">
        <f>IF(F126="","",IF(F126=0,0,L126/F126))</f>
        <v/>
      </c>
      <c r="N126" s="28">
        <f>IF(F126="","",IF(L126&lt;0,"Prejuízo",IF(M126&lt;'CALCULADORA'!$E$18,"Abaixo da meta","OK")))</f>
        <v/>
      </c>
    </row>
    <row r="127">
      <c r="D127" s="24" t="n"/>
      <c r="E127" s="24" t="n"/>
      <c r="F127" s="25" t="n"/>
      <c r="G127" s="25" t="n"/>
      <c r="H127" s="25" t="n"/>
      <c r="I127" s="25" t="n"/>
      <c r="J127" s="26">
        <f>IF(F127="","",N(G127)+N(H127)+N(I127)+F127*('CALCULADORA'!$E$13+'CALCULADORA'!$E$15+'CALCULADORA'!$E$16+'CALCULADORA'!$E$17)+'CALCULADORA'!$E$14)</f>
        <v/>
      </c>
      <c r="K127" s="26">
        <f>IF(F127="","",N('CALCULADORA'!$E$11))</f>
        <v/>
      </c>
      <c r="L127" s="26">
        <f>IF(F127="","",F127-J127-K127)</f>
        <v/>
      </c>
      <c r="M127" s="27">
        <f>IF(F127="","",IF(F127=0,0,L127/F127))</f>
        <v/>
      </c>
      <c r="N127" s="28">
        <f>IF(F127="","",IF(L127&lt;0,"Prejuízo",IF(M127&lt;'CALCULADORA'!$E$18,"Abaixo da meta","OK")))</f>
        <v/>
      </c>
    </row>
    <row r="128">
      <c r="D128" s="24" t="n"/>
      <c r="E128" s="24" t="n"/>
      <c r="F128" s="25" t="n"/>
      <c r="G128" s="25" t="n"/>
      <c r="H128" s="25" t="n"/>
      <c r="I128" s="25" t="n"/>
      <c r="J128" s="26">
        <f>IF(F128="","",N(G128)+N(H128)+N(I128)+F128*('CALCULADORA'!$E$13+'CALCULADORA'!$E$15+'CALCULADORA'!$E$16+'CALCULADORA'!$E$17)+'CALCULADORA'!$E$14)</f>
        <v/>
      </c>
      <c r="K128" s="26">
        <f>IF(F128="","",N('CALCULADORA'!$E$11))</f>
        <v/>
      </c>
      <c r="L128" s="26">
        <f>IF(F128="","",F128-J128-K128)</f>
        <v/>
      </c>
      <c r="M128" s="27">
        <f>IF(F128="","",IF(F128=0,0,L128/F128))</f>
        <v/>
      </c>
      <c r="N128" s="28">
        <f>IF(F128="","",IF(L128&lt;0,"Prejuízo",IF(M128&lt;'CALCULADORA'!$E$18,"Abaixo da meta","OK")))</f>
        <v/>
      </c>
    </row>
    <row r="129">
      <c r="D129" s="24" t="n"/>
      <c r="E129" s="24" t="n"/>
      <c r="F129" s="25" t="n"/>
      <c r="G129" s="25" t="n"/>
      <c r="H129" s="25" t="n"/>
      <c r="I129" s="25" t="n"/>
      <c r="J129" s="26">
        <f>IF(F129="","",N(G129)+N(H129)+N(I129)+F129*('CALCULADORA'!$E$13+'CALCULADORA'!$E$15+'CALCULADORA'!$E$16+'CALCULADORA'!$E$17)+'CALCULADORA'!$E$14)</f>
        <v/>
      </c>
      <c r="K129" s="26">
        <f>IF(F129="","",N('CALCULADORA'!$E$11))</f>
        <v/>
      </c>
      <c r="L129" s="26">
        <f>IF(F129="","",F129-J129-K129)</f>
        <v/>
      </c>
      <c r="M129" s="27">
        <f>IF(F129="","",IF(F129=0,0,L129/F129))</f>
        <v/>
      </c>
      <c r="N129" s="28">
        <f>IF(F129="","",IF(L129&lt;0,"Prejuízo",IF(M129&lt;'CALCULADORA'!$E$18,"Abaixo da meta","OK")))</f>
        <v/>
      </c>
    </row>
    <row r="130">
      <c r="D130" s="24" t="n"/>
      <c r="E130" s="24" t="n"/>
      <c r="F130" s="25" t="n"/>
      <c r="G130" s="25" t="n"/>
      <c r="H130" s="25" t="n"/>
      <c r="I130" s="25" t="n"/>
      <c r="J130" s="26">
        <f>IF(F130="","",N(G130)+N(H130)+N(I130)+F130*('CALCULADORA'!$E$13+'CALCULADORA'!$E$15+'CALCULADORA'!$E$16+'CALCULADORA'!$E$17)+'CALCULADORA'!$E$14)</f>
        <v/>
      </c>
      <c r="K130" s="26">
        <f>IF(F130="","",N('CALCULADORA'!$E$11))</f>
        <v/>
      </c>
      <c r="L130" s="26">
        <f>IF(F130="","",F130-J130-K130)</f>
        <v/>
      </c>
      <c r="M130" s="27">
        <f>IF(F130="","",IF(F130=0,0,L130/F130))</f>
        <v/>
      </c>
      <c r="N130" s="28">
        <f>IF(F130="","",IF(L130&lt;0,"Prejuízo",IF(M130&lt;'CALCULADORA'!$E$18,"Abaixo da meta","OK")))</f>
        <v/>
      </c>
    </row>
    <row r="131">
      <c r="D131" s="24" t="n"/>
      <c r="E131" s="24" t="n"/>
      <c r="F131" s="25" t="n"/>
      <c r="G131" s="25" t="n"/>
      <c r="H131" s="25" t="n"/>
      <c r="I131" s="25" t="n"/>
      <c r="J131" s="26">
        <f>IF(F131="","",N(G131)+N(H131)+N(I131)+F131*('CALCULADORA'!$E$13+'CALCULADORA'!$E$15+'CALCULADORA'!$E$16+'CALCULADORA'!$E$17)+'CALCULADORA'!$E$14)</f>
        <v/>
      </c>
      <c r="K131" s="26">
        <f>IF(F131="","",N('CALCULADORA'!$E$11))</f>
        <v/>
      </c>
      <c r="L131" s="26">
        <f>IF(F131="","",F131-J131-K131)</f>
        <v/>
      </c>
      <c r="M131" s="27">
        <f>IF(F131="","",IF(F131=0,0,L131/F131))</f>
        <v/>
      </c>
      <c r="N131" s="28">
        <f>IF(F131="","",IF(L131&lt;0,"Prejuízo",IF(M131&lt;'CALCULADORA'!$E$18,"Abaixo da meta","OK")))</f>
        <v/>
      </c>
    </row>
    <row r="132">
      <c r="D132" s="24" t="n"/>
      <c r="E132" s="24" t="n"/>
      <c r="F132" s="25" t="n"/>
      <c r="G132" s="25" t="n"/>
      <c r="H132" s="25" t="n"/>
      <c r="I132" s="25" t="n"/>
      <c r="J132" s="26">
        <f>IF(F132="","",N(G132)+N(H132)+N(I132)+F132*('CALCULADORA'!$E$13+'CALCULADORA'!$E$15+'CALCULADORA'!$E$16+'CALCULADORA'!$E$17)+'CALCULADORA'!$E$14)</f>
        <v/>
      </c>
      <c r="K132" s="26">
        <f>IF(F132="","",N('CALCULADORA'!$E$11))</f>
        <v/>
      </c>
      <c r="L132" s="26">
        <f>IF(F132="","",F132-J132-K132)</f>
        <v/>
      </c>
      <c r="M132" s="27">
        <f>IF(F132="","",IF(F132=0,0,L132/F132))</f>
        <v/>
      </c>
      <c r="N132" s="28">
        <f>IF(F132="","",IF(L132&lt;0,"Prejuízo",IF(M132&lt;'CALCULADORA'!$E$18,"Abaixo da meta","OK")))</f>
        <v/>
      </c>
    </row>
    <row r="133">
      <c r="D133" s="24" t="n"/>
      <c r="E133" s="24" t="n"/>
      <c r="F133" s="25" t="n"/>
      <c r="G133" s="25" t="n"/>
      <c r="H133" s="25" t="n"/>
      <c r="I133" s="25" t="n"/>
      <c r="J133" s="26">
        <f>IF(F133="","",N(G133)+N(H133)+N(I133)+F133*('CALCULADORA'!$E$13+'CALCULADORA'!$E$15+'CALCULADORA'!$E$16+'CALCULADORA'!$E$17)+'CALCULADORA'!$E$14)</f>
        <v/>
      </c>
      <c r="K133" s="26">
        <f>IF(F133="","",N('CALCULADORA'!$E$11))</f>
        <v/>
      </c>
      <c r="L133" s="26">
        <f>IF(F133="","",F133-J133-K133)</f>
        <v/>
      </c>
      <c r="M133" s="27">
        <f>IF(F133="","",IF(F133=0,0,L133/F133))</f>
        <v/>
      </c>
      <c r="N133" s="28">
        <f>IF(F133="","",IF(L133&lt;0,"Prejuízo",IF(M133&lt;'CALCULADORA'!$E$18,"Abaixo da meta","OK")))</f>
        <v/>
      </c>
    </row>
    <row r="134">
      <c r="D134" s="24" t="n"/>
      <c r="E134" s="24" t="n"/>
      <c r="F134" s="25" t="n"/>
      <c r="G134" s="25" t="n"/>
      <c r="H134" s="25" t="n"/>
      <c r="I134" s="25" t="n"/>
      <c r="J134" s="26">
        <f>IF(F134="","",N(G134)+N(H134)+N(I134)+F134*('CALCULADORA'!$E$13+'CALCULADORA'!$E$15+'CALCULADORA'!$E$16+'CALCULADORA'!$E$17)+'CALCULADORA'!$E$14)</f>
        <v/>
      </c>
      <c r="K134" s="26">
        <f>IF(F134="","",N('CALCULADORA'!$E$11))</f>
        <v/>
      </c>
      <c r="L134" s="26">
        <f>IF(F134="","",F134-J134-K134)</f>
        <v/>
      </c>
      <c r="M134" s="27">
        <f>IF(F134="","",IF(F134=0,0,L134/F134))</f>
        <v/>
      </c>
      <c r="N134" s="28">
        <f>IF(F134="","",IF(L134&lt;0,"Prejuízo",IF(M134&lt;'CALCULADORA'!$E$18,"Abaixo da meta","OK")))</f>
        <v/>
      </c>
    </row>
    <row r="135">
      <c r="D135" s="24" t="n"/>
      <c r="E135" s="24" t="n"/>
      <c r="F135" s="25" t="n"/>
      <c r="G135" s="25" t="n"/>
      <c r="H135" s="25" t="n"/>
      <c r="I135" s="25" t="n"/>
      <c r="J135" s="26">
        <f>IF(F135="","",N(G135)+N(H135)+N(I135)+F135*('CALCULADORA'!$E$13+'CALCULADORA'!$E$15+'CALCULADORA'!$E$16+'CALCULADORA'!$E$17)+'CALCULADORA'!$E$14)</f>
        <v/>
      </c>
      <c r="K135" s="26">
        <f>IF(F135="","",N('CALCULADORA'!$E$11))</f>
        <v/>
      </c>
      <c r="L135" s="26">
        <f>IF(F135="","",F135-J135-K135)</f>
        <v/>
      </c>
      <c r="M135" s="27">
        <f>IF(F135="","",IF(F135=0,0,L135/F135))</f>
        <v/>
      </c>
      <c r="N135" s="28">
        <f>IF(F135="","",IF(L135&lt;0,"Prejuízo",IF(M135&lt;'CALCULADORA'!$E$18,"Abaixo da meta","OK")))</f>
        <v/>
      </c>
    </row>
    <row r="136">
      <c r="D136" s="24" t="n"/>
      <c r="E136" s="24" t="n"/>
      <c r="F136" s="25" t="n"/>
      <c r="G136" s="25" t="n"/>
      <c r="H136" s="25" t="n"/>
      <c r="I136" s="25" t="n"/>
      <c r="J136" s="26">
        <f>IF(F136="","",N(G136)+N(H136)+N(I136)+F136*('CALCULADORA'!$E$13+'CALCULADORA'!$E$15+'CALCULADORA'!$E$16+'CALCULADORA'!$E$17)+'CALCULADORA'!$E$14)</f>
        <v/>
      </c>
      <c r="K136" s="26">
        <f>IF(F136="","",N('CALCULADORA'!$E$11))</f>
        <v/>
      </c>
      <c r="L136" s="26">
        <f>IF(F136="","",F136-J136-K136)</f>
        <v/>
      </c>
      <c r="M136" s="27">
        <f>IF(F136="","",IF(F136=0,0,L136/F136))</f>
        <v/>
      </c>
      <c r="N136" s="28">
        <f>IF(F136="","",IF(L136&lt;0,"Prejuízo",IF(M136&lt;'CALCULADORA'!$E$18,"Abaixo da meta","OK")))</f>
        <v/>
      </c>
    </row>
    <row r="137">
      <c r="D137" s="24" t="n"/>
      <c r="E137" s="24" t="n"/>
      <c r="F137" s="25" t="n"/>
      <c r="G137" s="25" t="n"/>
      <c r="H137" s="25" t="n"/>
      <c r="I137" s="25" t="n"/>
      <c r="J137" s="26">
        <f>IF(F137="","",N(G137)+N(H137)+N(I137)+F137*('CALCULADORA'!$E$13+'CALCULADORA'!$E$15+'CALCULADORA'!$E$16+'CALCULADORA'!$E$17)+'CALCULADORA'!$E$14)</f>
        <v/>
      </c>
      <c r="K137" s="26">
        <f>IF(F137="","",N('CALCULADORA'!$E$11))</f>
        <v/>
      </c>
      <c r="L137" s="26">
        <f>IF(F137="","",F137-J137-K137)</f>
        <v/>
      </c>
      <c r="M137" s="27">
        <f>IF(F137="","",IF(F137=0,0,L137/F137))</f>
        <v/>
      </c>
      <c r="N137" s="28">
        <f>IF(F137="","",IF(L137&lt;0,"Prejuízo",IF(M137&lt;'CALCULADORA'!$E$18,"Abaixo da meta","OK")))</f>
        <v/>
      </c>
    </row>
    <row r="138">
      <c r="D138" s="24" t="n"/>
      <c r="E138" s="24" t="n"/>
      <c r="F138" s="25" t="n"/>
      <c r="G138" s="25" t="n"/>
      <c r="H138" s="25" t="n"/>
      <c r="I138" s="25" t="n"/>
      <c r="J138" s="26">
        <f>IF(F138="","",N(G138)+N(H138)+N(I138)+F138*('CALCULADORA'!$E$13+'CALCULADORA'!$E$15+'CALCULADORA'!$E$16+'CALCULADORA'!$E$17)+'CALCULADORA'!$E$14)</f>
        <v/>
      </c>
      <c r="K138" s="26">
        <f>IF(F138="","",N('CALCULADORA'!$E$11))</f>
        <v/>
      </c>
      <c r="L138" s="26">
        <f>IF(F138="","",F138-J138-K138)</f>
        <v/>
      </c>
      <c r="M138" s="27">
        <f>IF(F138="","",IF(F138=0,0,L138/F138))</f>
        <v/>
      </c>
      <c r="N138" s="28">
        <f>IF(F138="","",IF(L138&lt;0,"Prejuízo",IF(M138&lt;'CALCULADORA'!$E$18,"Abaixo da meta","OK")))</f>
        <v/>
      </c>
    </row>
    <row r="139">
      <c r="D139" s="24" t="n"/>
      <c r="E139" s="24" t="n"/>
      <c r="F139" s="25" t="n"/>
      <c r="G139" s="25" t="n"/>
      <c r="H139" s="25" t="n"/>
      <c r="I139" s="25" t="n"/>
      <c r="J139" s="26">
        <f>IF(F139="","",N(G139)+N(H139)+N(I139)+F139*('CALCULADORA'!$E$13+'CALCULADORA'!$E$15+'CALCULADORA'!$E$16+'CALCULADORA'!$E$17)+'CALCULADORA'!$E$14)</f>
        <v/>
      </c>
      <c r="K139" s="26">
        <f>IF(F139="","",N('CALCULADORA'!$E$11))</f>
        <v/>
      </c>
      <c r="L139" s="26">
        <f>IF(F139="","",F139-J139-K139)</f>
        <v/>
      </c>
      <c r="M139" s="27">
        <f>IF(F139="","",IF(F139=0,0,L139/F139))</f>
        <v/>
      </c>
      <c r="N139" s="28">
        <f>IF(F139="","",IF(L139&lt;0,"Prejuízo",IF(M139&lt;'CALCULADORA'!$E$18,"Abaixo da meta","OK")))</f>
        <v/>
      </c>
    </row>
    <row r="140">
      <c r="D140" s="24" t="n"/>
      <c r="E140" s="24" t="n"/>
      <c r="F140" s="25" t="n"/>
      <c r="G140" s="25" t="n"/>
      <c r="H140" s="25" t="n"/>
      <c r="I140" s="25" t="n"/>
      <c r="J140" s="26">
        <f>IF(F140="","",N(G140)+N(H140)+N(I140)+F140*('CALCULADORA'!$E$13+'CALCULADORA'!$E$15+'CALCULADORA'!$E$16+'CALCULADORA'!$E$17)+'CALCULADORA'!$E$14)</f>
        <v/>
      </c>
      <c r="K140" s="26">
        <f>IF(F140="","",N('CALCULADORA'!$E$11))</f>
        <v/>
      </c>
      <c r="L140" s="26">
        <f>IF(F140="","",F140-J140-K140)</f>
        <v/>
      </c>
      <c r="M140" s="27">
        <f>IF(F140="","",IF(F140=0,0,L140/F140))</f>
        <v/>
      </c>
      <c r="N140" s="28">
        <f>IF(F140="","",IF(L140&lt;0,"Prejuízo",IF(M140&lt;'CALCULADORA'!$E$18,"Abaixo da meta","OK")))</f>
        <v/>
      </c>
    </row>
    <row r="141">
      <c r="D141" s="24" t="n"/>
      <c r="E141" s="24" t="n"/>
      <c r="F141" s="25" t="n"/>
      <c r="G141" s="25" t="n"/>
      <c r="H141" s="25" t="n"/>
      <c r="I141" s="25" t="n"/>
      <c r="J141" s="26">
        <f>IF(F141="","",N(G141)+N(H141)+N(I141)+F141*('CALCULADORA'!$E$13+'CALCULADORA'!$E$15+'CALCULADORA'!$E$16+'CALCULADORA'!$E$17)+'CALCULADORA'!$E$14)</f>
        <v/>
      </c>
      <c r="K141" s="26">
        <f>IF(F141="","",N('CALCULADORA'!$E$11))</f>
        <v/>
      </c>
      <c r="L141" s="26">
        <f>IF(F141="","",F141-J141-K141)</f>
        <v/>
      </c>
      <c r="M141" s="27">
        <f>IF(F141="","",IF(F141=0,0,L141/F141))</f>
        <v/>
      </c>
      <c r="N141" s="28">
        <f>IF(F141="","",IF(L141&lt;0,"Prejuízo",IF(M141&lt;'CALCULADORA'!$E$18,"Abaixo da meta","OK")))</f>
        <v/>
      </c>
    </row>
    <row r="142">
      <c r="D142" s="24" t="n"/>
      <c r="E142" s="24" t="n"/>
      <c r="F142" s="25" t="n"/>
      <c r="G142" s="25" t="n"/>
      <c r="H142" s="25" t="n"/>
      <c r="I142" s="25" t="n"/>
      <c r="J142" s="26">
        <f>IF(F142="","",N(G142)+N(H142)+N(I142)+F142*('CALCULADORA'!$E$13+'CALCULADORA'!$E$15+'CALCULADORA'!$E$16+'CALCULADORA'!$E$17)+'CALCULADORA'!$E$14)</f>
        <v/>
      </c>
      <c r="K142" s="26">
        <f>IF(F142="","",N('CALCULADORA'!$E$11))</f>
        <v/>
      </c>
      <c r="L142" s="26">
        <f>IF(F142="","",F142-J142-K142)</f>
        <v/>
      </c>
      <c r="M142" s="27">
        <f>IF(F142="","",IF(F142=0,0,L142/F142))</f>
        <v/>
      </c>
      <c r="N142" s="28">
        <f>IF(F142="","",IF(L142&lt;0,"Prejuízo",IF(M142&lt;'CALCULADORA'!$E$18,"Abaixo da meta","OK")))</f>
        <v/>
      </c>
    </row>
    <row r="143">
      <c r="D143" s="24" t="n"/>
      <c r="E143" s="24" t="n"/>
      <c r="F143" s="25" t="n"/>
      <c r="G143" s="25" t="n"/>
      <c r="H143" s="25" t="n"/>
      <c r="I143" s="25" t="n"/>
      <c r="J143" s="26">
        <f>IF(F143="","",N(G143)+N(H143)+N(I143)+F143*('CALCULADORA'!$E$13+'CALCULADORA'!$E$15+'CALCULADORA'!$E$16+'CALCULADORA'!$E$17)+'CALCULADORA'!$E$14)</f>
        <v/>
      </c>
      <c r="K143" s="26">
        <f>IF(F143="","",N('CALCULADORA'!$E$11))</f>
        <v/>
      </c>
      <c r="L143" s="26">
        <f>IF(F143="","",F143-J143-K143)</f>
        <v/>
      </c>
      <c r="M143" s="27">
        <f>IF(F143="","",IF(F143=0,0,L143/F143))</f>
        <v/>
      </c>
      <c r="N143" s="28">
        <f>IF(F143="","",IF(L143&lt;0,"Prejuízo",IF(M143&lt;'CALCULADORA'!$E$18,"Abaixo da meta","OK")))</f>
        <v/>
      </c>
    </row>
    <row r="144">
      <c r="D144" s="24" t="n"/>
      <c r="E144" s="24" t="n"/>
      <c r="F144" s="25" t="n"/>
      <c r="G144" s="25" t="n"/>
      <c r="H144" s="25" t="n"/>
      <c r="I144" s="25" t="n"/>
      <c r="J144" s="26">
        <f>IF(F144="","",N(G144)+N(H144)+N(I144)+F144*('CALCULADORA'!$E$13+'CALCULADORA'!$E$15+'CALCULADORA'!$E$16+'CALCULADORA'!$E$17)+'CALCULADORA'!$E$14)</f>
        <v/>
      </c>
      <c r="K144" s="26">
        <f>IF(F144="","",N('CALCULADORA'!$E$11))</f>
        <v/>
      </c>
      <c r="L144" s="26">
        <f>IF(F144="","",F144-J144-K144)</f>
        <v/>
      </c>
      <c r="M144" s="27">
        <f>IF(F144="","",IF(F144=0,0,L144/F144))</f>
        <v/>
      </c>
      <c r="N144" s="28">
        <f>IF(F144="","",IF(L144&lt;0,"Prejuízo",IF(M144&lt;'CALCULADORA'!$E$18,"Abaixo da meta","OK")))</f>
        <v/>
      </c>
    </row>
    <row r="145">
      <c r="D145" s="24" t="n"/>
      <c r="E145" s="24" t="n"/>
      <c r="F145" s="25" t="n"/>
      <c r="G145" s="25" t="n"/>
      <c r="H145" s="25" t="n"/>
      <c r="I145" s="25" t="n"/>
      <c r="J145" s="26">
        <f>IF(F145="","",N(G145)+N(H145)+N(I145)+F145*('CALCULADORA'!$E$13+'CALCULADORA'!$E$15+'CALCULADORA'!$E$16+'CALCULADORA'!$E$17)+'CALCULADORA'!$E$14)</f>
        <v/>
      </c>
      <c r="K145" s="26">
        <f>IF(F145="","",N('CALCULADORA'!$E$11))</f>
        <v/>
      </c>
      <c r="L145" s="26">
        <f>IF(F145="","",F145-J145-K145)</f>
        <v/>
      </c>
      <c r="M145" s="27">
        <f>IF(F145="","",IF(F145=0,0,L145/F145))</f>
        <v/>
      </c>
      <c r="N145" s="28">
        <f>IF(F145="","",IF(L145&lt;0,"Prejuízo",IF(M145&lt;'CALCULADORA'!$E$18,"Abaixo da meta","OK")))</f>
        <v/>
      </c>
    </row>
    <row r="146">
      <c r="D146" s="24" t="n"/>
      <c r="E146" s="24" t="n"/>
      <c r="F146" s="25" t="n"/>
      <c r="G146" s="25" t="n"/>
      <c r="H146" s="25" t="n"/>
      <c r="I146" s="25" t="n"/>
      <c r="J146" s="26">
        <f>IF(F146="","",N(G146)+N(H146)+N(I146)+F146*('CALCULADORA'!$E$13+'CALCULADORA'!$E$15+'CALCULADORA'!$E$16+'CALCULADORA'!$E$17)+'CALCULADORA'!$E$14)</f>
        <v/>
      </c>
      <c r="K146" s="26">
        <f>IF(F146="","",N('CALCULADORA'!$E$11))</f>
        <v/>
      </c>
      <c r="L146" s="26">
        <f>IF(F146="","",F146-J146-K146)</f>
        <v/>
      </c>
      <c r="M146" s="27">
        <f>IF(F146="","",IF(F146=0,0,L146/F146))</f>
        <v/>
      </c>
      <c r="N146" s="28">
        <f>IF(F146="","",IF(L146&lt;0,"Prejuízo",IF(M146&lt;'CALCULADORA'!$E$18,"Abaixo da meta","OK")))</f>
        <v/>
      </c>
    </row>
    <row r="147">
      <c r="D147" s="24" t="n"/>
      <c r="E147" s="24" t="n"/>
      <c r="F147" s="25" t="n"/>
      <c r="G147" s="25" t="n"/>
      <c r="H147" s="25" t="n"/>
      <c r="I147" s="25" t="n"/>
      <c r="J147" s="26">
        <f>IF(F147="","",N(G147)+N(H147)+N(I147)+F147*('CALCULADORA'!$E$13+'CALCULADORA'!$E$15+'CALCULADORA'!$E$16+'CALCULADORA'!$E$17)+'CALCULADORA'!$E$14)</f>
        <v/>
      </c>
      <c r="K147" s="26">
        <f>IF(F147="","",N('CALCULADORA'!$E$11))</f>
        <v/>
      </c>
      <c r="L147" s="26">
        <f>IF(F147="","",F147-J147-K147)</f>
        <v/>
      </c>
      <c r="M147" s="27">
        <f>IF(F147="","",IF(F147=0,0,L147/F147))</f>
        <v/>
      </c>
      <c r="N147" s="28">
        <f>IF(F147="","",IF(L147&lt;0,"Prejuízo",IF(M147&lt;'CALCULADORA'!$E$18,"Abaixo da meta","OK")))</f>
        <v/>
      </c>
    </row>
    <row r="148">
      <c r="D148" s="24" t="n"/>
      <c r="E148" s="24" t="n"/>
      <c r="F148" s="25" t="n"/>
      <c r="G148" s="25" t="n"/>
      <c r="H148" s="25" t="n"/>
      <c r="I148" s="25" t="n"/>
      <c r="J148" s="26">
        <f>IF(F148="","",N(G148)+N(H148)+N(I148)+F148*('CALCULADORA'!$E$13+'CALCULADORA'!$E$15+'CALCULADORA'!$E$16+'CALCULADORA'!$E$17)+'CALCULADORA'!$E$14)</f>
        <v/>
      </c>
      <c r="K148" s="26">
        <f>IF(F148="","",N('CALCULADORA'!$E$11))</f>
        <v/>
      </c>
      <c r="L148" s="26">
        <f>IF(F148="","",F148-J148-K148)</f>
        <v/>
      </c>
      <c r="M148" s="27">
        <f>IF(F148="","",IF(F148=0,0,L148/F148))</f>
        <v/>
      </c>
      <c r="N148" s="28">
        <f>IF(F148="","",IF(L148&lt;0,"Prejuízo",IF(M148&lt;'CALCULADORA'!$E$18,"Abaixo da meta","OK")))</f>
        <v/>
      </c>
    </row>
    <row r="149">
      <c r="D149" s="24" t="n"/>
      <c r="E149" s="24" t="n"/>
      <c r="F149" s="25" t="n"/>
      <c r="G149" s="25" t="n"/>
      <c r="H149" s="25" t="n"/>
      <c r="I149" s="25" t="n"/>
      <c r="J149" s="26">
        <f>IF(F149="","",N(G149)+N(H149)+N(I149)+F149*('CALCULADORA'!$E$13+'CALCULADORA'!$E$15+'CALCULADORA'!$E$16+'CALCULADORA'!$E$17)+'CALCULADORA'!$E$14)</f>
        <v/>
      </c>
      <c r="K149" s="26">
        <f>IF(F149="","",N('CALCULADORA'!$E$11))</f>
        <v/>
      </c>
      <c r="L149" s="26">
        <f>IF(F149="","",F149-J149-K149)</f>
        <v/>
      </c>
      <c r="M149" s="27">
        <f>IF(F149="","",IF(F149=0,0,L149/F149))</f>
        <v/>
      </c>
      <c r="N149" s="28">
        <f>IF(F149="","",IF(L149&lt;0,"Prejuízo",IF(M149&lt;'CALCULADORA'!$E$18,"Abaixo da meta","OK")))</f>
        <v/>
      </c>
    </row>
    <row r="150">
      <c r="D150" s="24" t="n"/>
      <c r="E150" s="24" t="n"/>
      <c r="F150" s="25" t="n"/>
      <c r="G150" s="25" t="n"/>
      <c r="H150" s="25" t="n"/>
      <c r="I150" s="25" t="n"/>
      <c r="J150" s="26">
        <f>IF(F150="","",N(G150)+N(H150)+N(I150)+F150*('CALCULADORA'!$E$13+'CALCULADORA'!$E$15+'CALCULADORA'!$E$16+'CALCULADORA'!$E$17)+'CALCULADORA'!$E$14)</f>
        <v/>
      </c>
      <c r="K150" s="26">
        <f>IF(F150="","",N('CALCULADORA'!$E$11))</f>
        <v/>
      </c>
      <c r="L150" s="26">
        <f>IF(F150="","",F150-J150-K150)</f>
        <v/>
      </c>
      <c r="M150" s="27">
        <f>IF(F150="","",IF(F150=0,0,L150/F150))</f>
        <v/>
      </c>
      <c r="N150" s="28">
        <f>IF(F150="","",IF(L150&lt;0,"Prejuízo",IF(M150&lt;'CALCULADORA'!$E$18,"Abaixo da meta","OK")))</f>
        <v/>
      </c>
    </row>
    <row r="151">
      <c r="D151" s="24" t="n"/>
      <c r="E151" s="24" t="n"/>
      <c r="F151" s="25" t="n"/>
      <c r="G151" s="25" t="n"/>
      <c r="H151" s="25" t="n"/>
      <c r="I151" s="25" t="n"/>
      <c r="J151" s="26">
        <f>IF(F151="","",N(G151)+N(H151)+N(I151)+F151*('CALCULADORA'!$E$13+'CALCULADORA'!$E$15+'CALCULADORA'!$E$16+'CALCULADORA'!$E$17)+'CALCULADORA'!$E$14)</f>
        <v/>
      </c>
      <c r="K151" s="26">
        <f>IF(F151="","",N('CALCULADORA'!$E$11))</f>
        <v/>
      </c>
      <c r="L151" s="26">
        <f>IF(F151="","",F151-J151-K151)</f>
        <v/>
      </c>
      <c r="M151" s="27">
        <f>IF(F151="","",IF(F151=0,0,L151/F151))</f>
        <v/>
      </c>
      <c r="N151" s="28">
        <f>IF(F151="","",IF(L151&lt;0,"Prejuízo",IF(M151&lt;'CALCULADORA'!$E$18,"Abaixo da meta","OK")))</f>
        <v/>
      </c>
    </row>
    <row r="152">
      <c r="D152" s="24" t="n"/>
      <c r="E152" s="24" t="n"/>
      <c r="F152" s="25" t="n"/>
      <c r="G152" s="25" t="n"/>
      <c r="H152" s="25" t="n"/>
      <c r="I152" s="25" t="n"/>
      <c r="J152" s="26">
        <f>IF(F152="","",N(G152)+N(H152)+N(I152)+F152*('CALCULADORA'!$E$13+'CALCULADORA'!$E$15+'CALCULADORA'!$E$16+'CALCULADORA'!$E$17)+'CALCULADORA'!$E$14)</f>
        <v/>
      </c>
      <c r="K152" s="26">
        <f>IF(F152="","",N('CALCULADORA'!$E$11))</f>
        <v/>
      </c>
      <c r="L152" s="26">
        <f>IF(F152="","",F152-J152-K152)</f>
        <v/>
      </c>
      <c r="M152" s="27">
        <f>IF(F152="","",IF(F152=0,0,L152/F152))</f>
        <v/>
      </c>
      <c r="N152" s="28">
        <f>IF(F152="","",IF(L152&lt;0,"Prejuízo",IF(M152&lt;'CALCULADORA'!$E$18,"Abaixo da meta","OK")))</f>
        <v/>
      </c>
    </row>
    <row r="153">
      <c r="D153" s="24" t="n"/>
      <c r="E153" s="24" t="n"/>
      <c r="F153" s="25" t="n"/>
      <c r="G153" s="25" t="n"/>
      <c r="H153" s="25" t="n"/>
      <c r="I153" s="25" t="n"/>
      <c r="J153" s="26">
        <f>IF(F153="","",N(G153)+N(H153)+N(I153)+F153*('CALCULADORA'!$E$13+'CALCULADORA'!$E$15+'CALCULADORA'!$E$16+'CALCULADORA'!$E$17)+'CALCULADORA'!$E$14)</f>
        <v/>
      </c>
      <c r="K153" s="26">
        <f>IF(F153="","",N('CALCULADORA'!$E$11))</f>
        <v/>
      </c>
      <c r="L153" s="26">
        <f>IF(F153="","",F153-J153-K153)</f>
        <v/>
      </c>
      <c r="M153" s="27">
        <f>IF(F153="","",IF(F153=0,0,L153/F153))</f>
        <v/>
      </c>
      <c r="N153" s="28">
        <f>IF(F153="","",IF(L153&lt;0,"Prejuízo",IF(M153&lt;'CALCULADORA'!$E$18,"Abaixo da meta","OK")))</f>
        <v/>
      </c>
    </row>
    <row r="154">
      <c r="D154" s="24" t="n"/>
      <c r="E154" s="24" t="n"/>
      <c r="F154" s="25" t="n"/>
      <c r="G154" s="25" t="n"/>
      <c r="H154" s="25" t="n"/>
      <c r="I154" s="25" t="n"/>
      <c r="J154" s="26">
        <f>IF(F154="","",N(G154)+N(H154)+N(I154)+F154*('CALCULADORA'!$E$13+'CALCULADORA'!$E$15+'CALCULADORA'!$E$16+'CALCULADORA'!$E$17)+'CALCULADORA'!$E$14)</f>
        <v/>
      </c>
      <c r="K154" s="26">
        <f>IF(F154="","",N('CALCULADORA'!$E$11))</f>
        <v/>
      </c>
      <c r="L154" s="26">
        <f>IF(F154="","",F154-J154-K154)</f>
        <v/>
      </c>
      <c r="M154" s="27">
        <f>IF(F154="","",IF(F154=0,0,L154/F154))</f>
        <v/>
      </c>
      <c r="N154" s="28">
        <f>IF(F154="","",IF(L154&lt;0,"Prejuízo",IF(M154&lt;'CALCULADORA'!$E$18,"Abaixo da meta","OK")))</f>
        <v/>
      </c>
    </row>
    <row r="155">
      <c r="D155" s="24" t="n"/>
      <c r="E155" s="24" t="n"/>
      <c r="F155" s="25" t="n"/>
      <c r="G155" s="25" t="n"/>
      <c r="H155" s="25" t="n"/>
      <c r="I155" s="25" t="n"/>
      <c r="J155" s="26">
        <f>IF(F155="","",N(G155)+N(H155)+N(I155)+F155*('CALCULADORA'!$E$13+'CALCULADORA'!$E$15+'CALCULADORA'!$E$16+'CALCULADORA'!$E$17)+'CALCULADORA'!$E$14)</f>
        <v/>
      </c>
      <c r="K155" s="26">
        <f>IF(F155="","",N('CALCULADORA'!$E$11))</f>
        <v/>
      </c>
      <c r="L155" s="26">
        <f>IF(F155="","",F155-J155-K155)</f>
        <v/>
      </c>
      <c r="M155" s="27">
        <f>IF(F155="","",IF(F155=0,0,L155/F155))</f>
        <v/>
      </c>
      <c r="N155" s="28">
        <f>IF(F155="","",IF(L155&lt;0,"Prejuízo",IF(M155&lt;'CALCULADORA'!$E$18,"Abaixo da meta","OK")))</f>
        <v/>
      </c>
    </row>
    <row r="156">
      <c r="D156" s="24" t="n"/>
      <c r="E156" s="24" t="n"/>
      <c r="F156" s="25" t="n"/>
      <c r="G156" s="25" t="n"/>
      <c r="H156" s="25" t="n"/>
      <c r="I156" s="25" t="n"/>
      <c r="J156" s="26">
        <f>IF(F156="","",N(G156)+N(H156)+N(I156)+F156*('CALCULADORA'!$E$13+'CALCULADORA'!$E$15+'CALCULADORA'!$E$16+'CALCULADORA'!$E$17)+'CALCULADORA'!$E$14)</f>
        <v/>
      </c>
      <c r="K156" s="26">
        <f>IF(F156="","",N('CALCULADORA'!$E$11))</f>
        <v/>
      </c>
      <c r="L156" s="26">
        <f>IF(F156="","",F156-J156-K156)</f>
        <v/>
      </c>
      <c r="M156" s="27">
        <f>IF(F156="","",IF(F156=0,0,L156/F156))</f>
        <v/>
      </c>
      <c r="N156" s="28">
        <f>IF(F156="","",IF(L156&lt;0,"Prejuízo",IF(M156&lt;'CALCULADORA'!$E$18,"Abaixo da meta","OK")))</f>
        <v/>
      </c>
    </row>
    <row r="157">
      <c r="D157" s="24" t="n"/>
      <c r="E157" s="24" t="n"/>
      <c r="F157" s="25" t="n"/>
      <c r="G157" s="25" t="n"/>
      <c r="H157" s="25" t="n"/>
      <c r="I157" s="25" t="n"/>
      <c r="J157" s="26">
        <f>IF(F157="","",N(G157)+N(H157)+N(I157)+F157*('CALCULADORA'!$E$13+'CALCULADORA'!$E$15+'CALCULADORA'!$E$16+'CALCULADORA'!$E$17)+'CALCULADORA'!$E$14)</f>
        <v/>
      </c>
      <c r="K157" s="26">
        <f>IF(F157="","",N('CALCULADORA'!$E$11))</f>
        <v/>
      </c>
      <c r="L157" s="26">
        <f>IF(F157="","",F157-J157-K157)</f>
        <v/>
      </c>
      <c r="M157" s="27">
        <f>IF(F157="","",IF(F157=0,0,L157/F157))</f>
        <v/>
      </c>
      <c r="N157" s="28">
        <f>IF(F157="","",IF(L157&lt;0,"Prejuízo",IF(M157&lt;'CALCULADORA'!$E$18,"Abaixo da meta","OK")))</f>
        <v/>
      </c>
    </row>
    <row r="158">
      <c r="D158" s="24" t="n"/>
      <c r="E158" s="24" t="n"/>
      <c r="F158" s="25" t="n"/>
      <c r="G158" s="25" t="n"/>
      <c r="H158" s="25" t="n"/>
      <c r="I158" s="25" t="n"/>
      <c r="J158" s="26">
        <f>IF(F158="","",N(G158)+N(H158)+N(I158)+F158*('CALCULADORA'!$E$13+'CALCULADORA'!$E$15+'CALCULADORA'!$E$16+'CALCULADORA'!$E$17)+'CALCULADORA'!$E$14)</f>
        <v/>
      </c>
      <c r="K158" s="26">
        <f>IF(F158="","",N('CALCULADORA'!$E$11))</f>
        <v/>
      </c>
      <c r="L158" s="26">
        <f>IF(F158="","",F158-J158-K158)</f>
        <v/>
      </c>
      <c r="M158" s="27">
        <f>IF(F158="","",IF(F158=0,0,L158/F158))</f>
        <v/>
      </c>
      <c r="N158" s="28">
        <f>IF(F158="","",IF(L158&lt;0,"Prejuízo",IF(M158&lt;'CALCULADORA'!$E$18,"Abaixo da meta","OK")))</f>
        <v/>
      </c>
    </row>
    <row r="159">
      <c r="D159" s="24" t="n"/>
      <c r="E159" s="24" t="n"/>
      <c r="F159" s="25" t="n"/>
      <c r="G159" s="25" t="n"/>
      <c r="H159" s="25" t="n"/>
      <c r="I159" s="25" t="n"/>
      <c r="J159" s="26">
        <f>IF(F159="","",N(G159)+N(H159)+N(I159)+F159*('CALCULADORA'!$E$13+'CALCULADORA'!$E$15+'CALCULADORA'!$E$16+'CALCULADORA'!$E$17)+'CALCULADORA'!$E$14)</f>
        <v/>
      </c>
      <c r="K159" s="26">
        <f>IF(F159="","",N('CALCULADORA'!$E$11))</f>
        <v/>
      </c>
      <c r="L159" s="26">
        <f>IF(F159="","",F159-J159-K159)</f>
        <v/>
      </c>
      <c r="M159" s="27">
        <f>IF(F159="","",IF(F159=0,0,L159/F159))</f>
        <v/>
      </c>
      <c r="N159" s="28">
        <f>IF(F159="","",IF(L159&lt;0,"Prejuízo",IF(M159&lt;'CALCULADORA'!$E$18,"Abaixo da meta","OK")))</f>
        <v/>
      </c>
    </row>
    <row r="160">
      <c r="D160" s="24" t="n"/>
      <c r="E160" s="24" t="n"/>
      <c r="F160" s="25" t="n"/>
      <c r="G160" s="25" t="n"/>
      <c r="H160" s="25" t="n"/>
      <c r="I160" s="25" t="n"/>
      <c r="J160" s="26">
        <f>IF(F160="","",N(G160)+N(H160)+N(I160)+F160*('CALCULADORA'!$E$13+'CALCULADORA'!$E$15+'CALCULADORA'!$E$16+'CALCULADORA'!$E$17)+'CALCULADORA'!$E$14)</f>
        <v/>
      </c>
      <c r="K160" s="26">
        <f>IF(F160="","",N('CALCULADORA'!$E$11))</f>
        <v/>
      </c>
      <c r="L160" s="26">
        <f>IF(F160="","",F160-J160-K160)</f>
        <v/>
      </c>
      <c r="M160" s="27">
        <f>IF(F160="","",IF(F160=0,0,L160/F160))</f>
        <v/>
      </c>
      <c r="N160" s="28">
        <f>IF(F160="","",IF(L160&lt;0,"Prejuízo",IF(M160&lt;'CALCULADORA'!$E$18,"Abaixo da meta","OK")))</f>
        <v/>
      </c>
    </row>
    <row r="161">
      <c r="D161" s="24" t="n"/>
      <c r="E161" s="24" t="n"/>
      <c r="F161" s="25" t="n"/>
      <c r="G161" s="25" t="n"/>
      <c r="H161" s="25" t="n"/>
      <c r="I161" s="25" t="n"/>
      <c r="J161" s="26">
        <f>IF(F161="","",N(G161)+N(H161)+N(I161)+F161*('CALCULADORA'!$E$13+'CALCULADORA'!$E$15+'CALCULADORA'!$E$16+'CALCULADORA'!$E$17)+'CALCULADORA'!$E$14)</f>
        <v/>
      </c>
      <c r="K161" s="26">
        <f>IF(F161="","",N('CALCULADORA'!$E$11))</f>
        <v/>
      </c>
      <c r="L161" s="26">
        <f>IF(F161="","",F161-J161-K161)</f>
        <v/>
      </c>
      <c r="M161" s="27">
        <f>IF(F161="","",IF(F161=0,0,L161/F161))</f>
        <v/>
      </c>
      <c r="N161" s="28">
        <f>IF(F161="","",IF(L161&lt;0,"Prejuízo",IF(M161&lt;'CALCULADORA'!$E$18,"Abaixo da meta","OK")))</f>
        <v/>
      </c>
    </row>
    <row r="162">
      <c r="D162" s="24" t="n"/>
      <c r="E162" s="24" t="n"/>
      <c r="F162" s="25" t="n"/>
      <c r="G162" s="25" t="n"/>
      <c r="H162" s="25" t="n"/>
      <c r="I162" s="25" t="n"/>
      <c r="J162" s="26">
        <f>IF(F162="","",N(G162)+N(H162)+N(I162)+F162*('CALCULADORA'!$E$13+'CALCULADORA'!$E$15+'CALCULADORA'!$E$16+'CALCULADORA'!$E$17)+'CALCULADORA'!$E$14)</f>
        <v/>
      </c>
      <c r="K162" s="26">
        <f>IF(F162="","",N('CALCULADORA'!$E$11))</f>
        <v/>
      </c>
      <c r="L162" s="26">
        <f>IF(F162="","",F162-J162-K162)</f>
        <v/>
      </c>
      <c r="M162" s="27">
        <f>IF(F162="","",IF(F162=0,0,L162/F162))</f>
        <v/>
      </c>
      <c r="N162" s="28">
        <f>IF(F162="","",IF(L162&lt;0,"Prejuízo",IF(M162&lt;'CALCULADORA'!$E$18,"Abaixo da meta","OK")))</f>
        <v/>
      </c>
    </row>
    <row r="163">
      <c r="D163" s="24" t="n"/>
      <c r="E163" s="24" t="n"/>
      <c r="F163" s="25" t="n"/>
      <c r="G163" s="25" t="n"/>
      <c r="H163" s="25" t="n"/>
      <c r="I163" s="25" t="n"/>
      <c r="J163" s="26">
        <f>IF(F163="","",N(G163)+N(H163)+N(I163)+F163*('CALCULADORA'!$E$13+'CALCULADORA'!$E$15+'CALCULADORA'!$E$16+'CALCULADORA'!$E$17)+'CALCULADORA'!$E$14)</f>
        <v/>
      </c>
      <c r="K163" s="26">
        <f>IF(F163="","",N('CALCULADORA'!$E$11))</f>
        <v/>
      </c>
      <c r="L163" s="26">
        <f>IF(F163="","",F163-J163-K163)</f>
        <v/>
      </c>
      <c r="M163" s="27">
        <f>IF(F163="","",IF(F163=0,0,L163/F163))</f>
        <v/>
      </c>
      <c r="N163" s="28">
        <f>IF(F163="","",IF(L163&lt;0,"Prejuízo",IF(M163&lt;'CALCULADORA'!$E$18,"Abaixo da meta","OK")))</f>
        <v/>
      </c>
    </row>
    <row r="164">
      <c r="D164" s="24" t="n"/>
      <c r="E164" s="24" t="n"/>
      <c r="F164" s="25" t="n"/>
      <c r="G164" s="25" t="n"/>
      <c r="H164" s="25" t="n"/>
      <c r="I164" s="25" t="n"/>
      <c r="J164" s="26">
        <f>IF(F164="","",N(G164)+N(H164)+N(I164)+F164*('CALCULADORA'!$E$13+'CALCULADORA'!$E$15+'CALCULADORA'!$E$16+'CALCULADORA'!$E$17)+'CALCULADORA'!$E$14)</f>
        <v/>
      </c>
      <c r="K164" s="26">
        <f>IF(F164="","",N('CALCULADORA'!$E$11))</f>
        <v/>
      </c>
      <c r="L164" s="26">
        <f>IF(F164="","",F164-J164-K164)</f>
        <v/>
      </c>
      <c r="M164" s="27">
        <f>IF(F164="","",IF(F164=0,0,L164/F164))</f>
        <v/>
      </c>
      <c r="N164" s="28">
        <f>IF(F164="","",IF(L164&lt;0,"Prejuízo",IF(M164&lt;'CALCULADORA'!$E$18,"Abaixo da meta","OK")))</f>
        <v/>
      </c>
    </row>
    <row r="165">
      <c r="D165" s="24" t="n"/>
      <c r="E165" s="24" t="n"/>
      <c r="F165" s="25" t="n"/>
      <c r="G165" s="25" t="n"/>
      <c r="H165" s="25" t="n"/>
      <c r="I165" s="25" t="n"/>
      <c r="J165" s="26">
        <f>IF(F165="","",N(G165)+N(H165)+N(I165)+F165*('CALCULADORA'!$E$13+'CALCULADORA'!$E$15+'CALCULADORA'!$E$16+'CALCULADORA'!$E$17)+'CALCULADORA'!$E$14)</f>
        <v/>
      </c>
      <c r="K165" s="26">
        <f>IF(F165="","",N('CALCULADORA'!$E$11))</f>
        <v/>
      </c>
      <c r="L165" s="26">
        <f>IF(F165="","",F165-J165-K165)</f>
        <v/>
      </c>
      <c r="M165" s="27">
        <f>IF(F165="","",IF(F165=0,0,L165/F165))</f>
        <v/>
      </c>
      <c r="N165" s="28">
        <f>IF(F165="","",IF(L165&lt;0,"Prejuízo",IF(M165&lt;'CALCULADORA'!$E$18,"Abaixo da meta","OK")))</f>
        <v/>
      </c>
    </row>
    <row r="166">
      <c r="D166" s="24" t="n"/>
      <c r="E166" s="24" t="n"/>
      <c r="F166" s="25" t="n"/>
      <c r="G166" s="25" t="n"/>
      <c r="H166" s="25" t="n"/>
      <c r="I166" s="25" t="n"/>
      <c r="J166" s="26">
        <f>IF(F166="","",N(G166)+N(H166)+N(I166)+F166*('CALCULADORA'!$E$13+'CALCULADORA'!$E$15+'CALCULADORA'!$E$16+'CALCULADORA'!$E$17)+'CALCULADORA'!$E$14)</f>
        <v/>
      </c>
      <c r="K166" s="26">
        <f>IF(F166="","",N('CALCULADORA'!$E$11))</f>
        <v/>
      </c>
      <c r="L166" s="26">
        <f>IF(F166="","",F166-J166-K166)</f>
        <v/>
      </c>
      <c r="M166" s="27">
        <f>IF(F166="","",IF(F166=0,0,L166/F166))</f>
        <v/>
      </c>
      <c r="N166" s="28">
        <f>IF(F166="","",IF(L166&lt;0,"Prejuízo",IF(M166&lt;'CALCULADORA'!$E$18,"Abaixo da meta","OK")))</f>
        <v/>
      </c>
    </row>
    <row r="167">
      <c r="D167" s="24" t="n"/>
      <c r="E167" s="24" t="n"/>
      <c r="F167" s="25" t="n"/>
      <c r="G167" s="25" t="n"/>
      <c r="H167" s="25" t="n"/>
      <c r="I167" s="25" t="n"/>
      <c r="J167" s="26">
        <f>IF(F167="","",N(G167)+N(H167)+N(I167)+F167*('CALCULADORA'!$E$13+'CALCULADORA'!$E$15+'CALCULADORA'!$E$16+'CALCULADORA'!$E$17)+'CALCULADORA'!$E$14)</f>
        <v/>
      </c>
      <c r="K167" s="26">
        <f>IF(F167="","",N('CALCULADORA'!$E$11))</f>
        <v/>
      </c>
      <c r="L167" s="26">
        <f>IF(F167="","",F167-J167-K167)</f>
        <v/>
      </c>
      <c r="M167" s="27">
        <f>IF(F167="","",IF(F167=0,0,L167/F167))</f>
        <v/>
      </c>
      <c r="N167" s="28">
        <f>IF(F167="","",IF(L167&lt;0,"Prejuízo",IF(M167&lt;'CALCULADORA'!$E$18,"Abaixo da meta","OK")))</f>
        <v/>
      </c>
    </row>
    <row r="168">
      <c r="D168" s="24" t="n"/>
      <c r="E168" s="24" t="n"/>
      <c r="F168" s="25" t="n"/>
      <c r="G168" s="25" t="n"/>
      <c r="H168" s="25" t="n"/>
      <c r="I168" s="25" t="n"/>
      <c r="J168" s="26">
        <f>IF(F168="","",N(G168)+N(H168)+N(I168)+F168*('CALCULADORA'!$E$13+'CALCULADORA'!$E$15+'CALCULADORA'!$E$16+'CALCULADORA'!$E$17)+'CALCULADORA'!$E$14)</f>
        <v/>
      </c>
      <c r="K168" s="26">
        <f>IF(F168="","",N('CALCULADORA'!$E$11))</f>
        <v/>
      </c>
      <c r="L168" s="26">
        <f>IF(F168="","",F168-J168-K168)</f>
        <v/>
      </c>
      <c r="M168" s="27">
        <f>IF(F168="","",IF(F168=0,0,L168/F168))</f>
        <v/>
      </c>
      <c r="N168" s="28">
        <f>IF(F168="","",IF(L168&lt;0,"Prejuízo",IF(M168&lt;'CALCULADORA'!$E$18,"Abaixo da meta","OK")))</f>
        <v/>
      </c>
    </row>
    <row r="169">
      <c r="D169" s="24" t="n"/>
      <c r="E169" s="24" t="n"/>
      <c r="F169" s="25" t="n"/>
      <c r="G169" s="25" t="n"/>
      <c r="H169" s="25" t="n"/>
      <c r="I169" s="25" t="n"/>
      <c r="J169" s="26">
        <f>IF(F169="","",N(G169)+N(H169)+N(I169)+F169*('CALCULADORA'!$E$13+'CALCULADORA'!$E$15+'CALCULADORA'!$E$16+'CALCULADORA'!$E$17)+'CALCULADORA'!$E$14)</f>
        <v/>
      </c>
      <c r="K169" s="26">
        <f>IF(F169="","",N('CALCULADORA'!$E$11))</f>
        <v/>
      </c>
      <c r="L169" s="26">
        <f>IF(F169="","",F169-J169-K169)</f>
        <v/>
      </c>
      <c r="M169" s="27">
        <f>IF(F169="","",IF(F169=0,0,L169/F169))</f>
        <v/>
      </c>
      <c r="N169" s="28">
        <f>IF(F169="","",IF(L169&lt;0,"Prejuízo",IF(M169&lt;'CALCULADORA'!$E$18,"Abaixo da meta","OK")))</f>
        <v/>
      </c>
    </row>
    <row r="170">
      <c r="D170" s="24" t="n"/>
      <c r="E170" s="24" t="n"/>
      <c r="F170" s="25" t="n"/>
      <c r="G170" s="25" t="n"/>
      <c r="H170" s="25" t="n"/>
      <c r="I170" s="25" t="n"/>
      <c r="J170" s="26">
        <f>IF(F170="","",N(G170)+N(H170)+N(I170)+F170*('CALCULADORA'!$E$13+'CALCULADORA'!$E$15+'CALCULADORA'!$E$16+'CALCULADORA'!$E$17)+'CALCULADORA'!$E$14)</f>
        <v/>
      </c>
      <c r="K170" s="26">
        <f>IF(F170="","",N('CALCULADORA'!$E$11))</f>
        <v/>
      </c>
      <c r="L170" s="26">
        <f>IF(F170="","",F170-J170-K170)</f>
        <v/>
      </c>
      <c r="M170" s="27">
        <f>IF(F170="","",IF(F170=0,0,L170/F170))</f>
        <v/>
      </c>
      <c r="N170" s="28">
        <f>IF(F170="","",IF(L170&lt;0,"Prejuízo",IF(M170&lt;'CALCULADORA'!$E$18,"Abaixo da meta","OK")))</f>
        <v/>
      </c>
    </row>
    <row r="171">
      <c r="D171" s="24" t="n"/>
      <c r="E171" s="24" t="n"/>
      <c r="F171" s="25" t="n"/>
      <c r="G171" s="25" t="n"/>
      <c r="H171" s="25" t="n"/>
      <c r="I171" s="25" t="n"/>
      <c r="J171" s="26">
        <f>IF(F171="","",N(G171)+N(H171)+N(I171)+F171*('CALCULADORA'!$E$13+'CALCULADORA'!$E$15+'CALCULADORA'!$E$16+'CALCULADORA'!$E$17)+'CALCULADORA'!$E$14)</f>
        <v/>
      </c>
      <c r="K171" s="26">
        <f>IF(F171="","",N('CALCULADORA'!$E$11))</f>
        <v/>
      </c>
      <c r="L171" s="26">
        <f>IF(F171="","",F171-J171-K171)</f>
        <v/>
      </c>
      <c r="M171" s="27">
        <f>IF(F171="","",IF(F171=0,0,L171/F171))</f>
        <v/>
      </c>
      <c r="N171" s="28">
        <f>IF(F171="","",IF(L171&lt;0,"Prejuízo",IF(M171&lt;'CALCULADORA'!$E$18,"Abaixo da meta","OK")))</f>
        <v/>
      </c>
    </row>
    <row r="172">
      <c r="D172" s="24" t="n"/>
      <c r="E172" s="24" t="n"/>
      <c r="F172" s="25" t="n"/>
      <c r="G172" s="25" t="n"/>
      <c r="H172" s="25" t="n"/>
      <c r="I172" s="25" t="n"/>
      <c r="J172" s="26">
        <f>IF(F172="","",N(G172)+N(H172)+N(I172)+F172*('CALCULADORA'!$E$13+'CALCULADORA'!$E$15+'CALCULADORA'!$E$16+'CALCULADORA'!$E$17)+'CALCULADORA'!$E$14)</f>
        <v/>
      </c>
      <c r="K172" s="26">
        <f>IF(F172="","",N('CALCULADORA'!$E$11))</f>
        <v/>
      </c>
      <c r="L172" s="26">
        <f>IF(F172="","",F172-J172-K172)</f>
        <v/>
      </c>
      <c r="M172" s="27">
        <f>IF(F172="","",IF(F172=0,0,L172/F172))</f>
        <v/>
      </c>
      <c r="N172" s="28">
        <f>IF(F172="","",IF(L172&lt;0,"Prejuízo",IF(M172&lt;'CALCULADORA'!$E$18,"Abaixo da meta","OK")))</f>
        <v/>
      </c>
    </row>
    <row r="173">
      <c r="D173" s="24" t="n"/>
      <c r="E173" s="24" t="n"/>
      <c r="F173" s="25" t="n"/>
      <c r="G173" s="25" t="n"/>
      <c r="H173" s="25" t="n"/>
      <c r="I173" s="25" t="n"/>
      <c r="J173" s="26">
        <f>IF(F173="","",N(G173)+N(H173)+N(I173)+F173*('CALCULADORA'!$E$13+'CALCULADORA'!$E$15+'CALCULADORA'!$E$16+'CALCULADORA'!$E$17)+'CALCULADORA'!$E$14)</f>
        <v/>
      </c>
      <c r="K173" s="26">
        <f>IF(F173="","",N('CALCULADORA'!$E$11))</f>
        <v/>
      </c>
      <c r="L173" s="26">
        <f>IF(F173="","",F173-J173-K173)</f>
        <v/>
      </c>
      <c r="M173" s="27">
        <f>IF(F173="","",IF(F173=0,0,L173/F173))</f>
        <v/>
      </c>
      <c r="N173" s="28">
        <f>IF(F173="","",IF(L173&lt;0,"Prejuízo",IF(M173&lt;'CALCULADORA'!$E$18,"Abaixo da meta","OK")))</f>
        <v/>
      </c>
    </row>
    <row r="174">
      <c r="D174" s="24" t="n"/>
      <c r="E174" s="24" t="n"/>
      <c r="F174" s="25" t="n"/>
      <c r="G174" s="25" t="n"/>
      <c r="H174" s="25" t="n"/>
      <c r="I174" s="25" t="n"/>
      <c r="J174" s="26">
        <f>IF(F174="","",N(G174)+N(H174)+N(I174)+F174*('CALCULADORA'!$E$13+'CALCULADORA'!$E$15+'CALCULADORA'!$E$16+'CALCULADORA'!$E$17)+'CALCULADORA'!$E$14)</f>
        <v/>
      </c>
      <c r="K174" s="26">
        <f>IF(F174="","",N('CALCULADORA'!$E$11))</f>
        <v/>
      </c>
      <c r="L174" s="26">
        <f>IF(F174="","",F174-J174-K174)</f>
        <v/>
      </c>
      <c r="M174" s="27">
        <f>IF(F174="","",IF(F174=0,0,L174/F174))</f>
        <v/>
      </c>
      <c r="N174" s="28">
        <f>IF(F174="","",IF(L174&lt;0,"Prejuízo",IF(M174&lt;'CALCULADORA'!$E$18,"Abaixo da meta","OK")))</f>
        <v/>
      </c>
    </row>
    <row r="175">
      <c r="D175" s="24" t="n"/>
      <c r="E175" s="24" t="n"/>
      <c r="F175" s="25" t="n"/>
      <c r="G175" s="25" t="n"/>
      <c r="H175" s="25" t="n"/>
      <c r="I175" s="25" t="n"/>
      <c r="J175" s="26">
        <f>IF(F175="","",N(G175)+N(H175)+N(I175)+F175*('CALCULADORA'!$E$13+'CALCULADORA'!$E$15+'CALCULADORA'!$E$16+'CALCULADORA'!$E$17)+'CALCULADORA'!$E$14)</f>
        <v/>
      </c>
      <c r="K175" s="26">
        <f>IF(F175="","",N('CALCULADORA'!$E$11))</f>
        <v/>
      </c>
      <c r="L175" s="26">
        <f>IF(F175="","",F175-J175-K175)</f>
        <v/>
      </c>
      <c r="M175" s="27">
        <f>IF(F175="","",IF(F175=0,0,L175/F175))</f>
        <v/>
      </c>
      <c r="N175" s="28">
        <f>IF(F175="","",IF(L175&lt;0,"Prejuízo",IF(M175&lt;'CALCULADORA'!$E$18,"Abaixo da meta","OK")))</f>
        <v/>
      </c>
    </row>
    <row r="176">
      <c r="D176" s="24" t="n"/>
      <c r="E176" s="24" t="n"/>
      <c r="F176" s="25" t="n"/>
      <c r="G176" s="25" t="n"/>
      <c r="H176" s="25" t="n"/>
      <c r="I176" s="25" t="n"/>
      <c r="J176" s="26">
        <f>IF(F176="","",N(G176)+N(H176)+N(I176)+F176*('CALCULADORA'!$E$13+'CALCULADORA'!$E$15+'CALCULADORA'!$E$16+'CALCULADORA'!$E$17)+'CALCULADORA'!$E$14)</f>
        <v/>
      </c>
      <c r="K176" s="26">
        <f>IF(F176="","",N('CALCULADORA'!$E$11))</f>
        <v/>
      </c>
      <c r="L176" s="26">
        <f>IF(F176="","",F176-J176-K176)</f>
        <v/>
      </c>
      <c r="M176" s="27">
        <f>IF(F176="","",IF(F176=0,0,L176/F176))</f>
        <v/>
      </c>
      <c r="N176" s="28">
        <f>IF(F176="","",IF(L176&lt;0,"Prejuízo",IF(M176&lt;'CALCULADORA'!$E$18,"Abaixo da meta","OK")))</f>
        <v/>
      </c>
    </row>
    <row r="177">
      <c r="D177" s="24" t="n"/>
      <c r="E177" s="24" t="n"/>
      <c r="F177" s="25" t="n"/>
      <c r="G177" s="25" t="n"/>
      <c r="H177" s="25" t="n"/>
      <c r="I177" s="25" t="n"/>
      <c r="J177" s="26">
        <f>IF(F177="","",N(G177)+N(H177)+N(I177)+F177*('CALCULADORA'!$E$13+'CALCULADORA'!$E$15+'CALCULADORA'!$E$16+'CALCULADORA'!$E$17)+'CALCULADORA'!$E$14)</f>
        <v/>
      </c>
      <c r="K177" s="26">
        <f>IF(F177="","",N('CALCULADORA'!$E$11))</f>
        <v/>
      </c>
      <c r="L177" s="26">
        <f>IF(F177="","",F177-J177-K177)</f>
        <v/>
      </c>
      <c r="M177" s="27">
        <f>IF(F177="","",IF(F177=0,0,L177/F177))</f>
        <v/>
      </c>
      <c r="N177" s="28">
        <f>IF(F177="","",IF(L177&lt;0,"Prejuízo",IF(M177&lt;'CALCULADORA'!$E$18,"Abaixo da meta","OK")))</f>
        <v/>
      </c>
    </row>
    <row r="178">
      <c r="D178" s="24" t="n"/>
      <c r="E178" s="24" t="n"/>
      <c r="F178" s="25" t="n"/>
      <c r="G178" s="25" t="n"/>
      <c r="H178" s="25" t="n"/>
      <c r="I178" s="25" t="n"/>
      <c r="J178" s="26">
        <f>IF(F178="","",N(G178)+N(H178)+N(I178)+F178*('CALCULADORA'!$E$13+'CALCULADORA'!$E$15+'CALCULADORA'!$E$16+'CALCULADORA'!$E$17)+'CALCULADORA'!$E$14)</f>
        <v/>
      </c>
      <c r="K178" s="26">
        <f>IF(F178="","",N('CALCULADORA'!$E$11))</f>
        <v/>
      </c>
      <c r="L178" s="26">
        <f>IF(F178="","",F178-J178-K178)</f>
        <v/>
      </c>
      <c r="M178" s="27">
        <f>IF(F178="","",IF(F178=0,0,L178/F178))</f>
        <v/>
      </c>
      <c r="N178" s="28">
        <f>IF(F178="","",IF(L178&lt;0,"Prejuízo",IF(M178&lt;'CALCULADORA'!$E$18,"Abaixo da meta","OK")))</f>
        <v/>
      </c>
    </row>
    <row r="179">
      <c r="D179" s="24" t="n"/>
      <c r="E179" s="24" t="n"/>
      <c r="F179" s="25" t="n"/>
      <c r="G179" s="25" t="n"/>
      <c r="H179" s="25" t="n"/>
      <c r="I179" s="25" t="n"/>
      <c r="J179" s="26">
        <f>IF(F179="","",N(G179)+N(H179)+N(I179)+F179*('CALCULADORA'!$E$13+'CALCULADORA'!$E$15+'CALCULADORA'!$E$16+'CALCULADORA'!$E$17)+'CALCULADORA'!$E$14)</f>
        <v/>
      </c>
      <c r="K179" s="26">
        <f>IF(F179="","",N('CALCULADORA'!$E$11))</f>
        <v/>
      </c>
      <c r="L179" s="26">
        <f>IF(F179="","",F179-J179-K179)</f>
        <v/>
      </c>
      <c r="M179" s="27">
        <f>IF(F179="","",IF(F179=0,0,L179/F179))</f>
        <v/>
      </c>
      <c r="N179" s="28">
        <f>IF(F179="","",IF(L179&lt;0,"Prejuízo",IF(M179&lt;'CALCULADORA'!$E$18,"Abaixo da meta","OK")))</f>
        <v/>
      </c>
    </row>
    <row r="180">
      <c r="D180" s="24" t="n"/>
      <c r="E180" s="24" t="n"/>
      <c r="F180" s="25" t="n"/>
      <c r="G180" s="25" t="n"/>
      <c r="H180" s="25" t="n"/>
      <c r="I180" s="25" t="n"/>
      <c r="J180" s="26">
        <f>IF(F180="","",N(G180)+N(H180)+N(I180)+F180*('CALCULADORA'!$E$13+'CALCULADORA'!$E$15+'CALCULADORA'!$E$16+'CALCULADORA'!$E$17)+'CALCULADORA'!$E$14)</f>
        <v/>
      </c>
      <c r="K180" s="26">
        <f>IF(F180="","",N('CALCULADORA'!$E$11))</f>
        <v/>
      </c>
      <c r="L180" s="26">
        <f>IF(F180="","",F180-J180-K180)</f>
        <v/>
      </c>
      <c r="M180" s="27">
        <f>IF(F180="","",IF(F180=0,0,L180/F180))</f>
        <v/>
      </c>
      <c r="N180" s="28">
        <f>IF(F180="","",IF(L180&lt;0,"Prejuízo",IF(M180&lt;'CALCULADORA'!$E$18,"Abaixo da meta","OK")))</f>
        <v/>
      </c>
    </row>
    <row r="181">
      <c r="D181" s="24" t="n"/>
      <c r="E181" s="24" t="n"/>
      <c r="F181" s="25" t="n"/>
      <c r="G181" s="25" t="n"/>
      <c r="H181" s="25" t="n"/>
      <c r="I181" s="25" t="n"/>
      <c r="J181" s="26">
        <f>IF(F181="","",N(G181)+N(H181)+N(I181)+F181*('CALCULADORA'!$E$13+'CALCULADORA'!$E$15+'CALCULADORA'!$E$16+'CALCULADORA'!$E$17)+'CALCULADORA'!$E$14)</f>
        <v/>
      </c>
      <c r="K181" s="26">
        <f>IF(F181="","",N('CALCULADORA'!$E$11))</f>
        <v/>
      </c>
      <c r="L181" s="26">
        <f>IF(F181="","",F181-J181-K181)</f>
        <v/>
      </c>
      <c r="M181" s="27">
        <f>IF(F181="","",IF(F181=0,0,L181/F181))</f>
        <v/>
      </c>
      <c r="N181" s="28">
        <f>IF(F181="","",IF(L181&lt;0,"Prejuízo",IF(M181&lt;'CALCULADORA'!$E$18,"Abaixo da meta","OK")))</f>
        <v/>
      </c>
    </row>
    <row r="182">
      <c r="D182" s="24" t="n"/>
      <c r="E182" s="24" t="n"/>
      <c r="F182" s="25" t="n"/>
      <c r="G182" s="25" t="n"/>
      <c r="H182" s="25" t="n"/>
      <c r="I182" s="25" t="n"/>
      <c r="J182" s="26">
        <f>IF(F182="","",N(G182)+N(H182)+N(I182)+F182*('CALCULADORA'!$E$13+'CALCULADORA'!$E$15+'CALCULADORA'!$E$16+'CALCULADORA'!$E$17)+'CALCULADORA'!$E$14)</f>
        <v/>
      </c>
      <c r="K182" s="26">
        <f>IF(F182="","",N('CALCULADORA'!$E$11))</f>
        <v/>
      </c>
      <c r="L182" s="26">
        <f>IF(F182="","",F182-J182-K182)</f>
        <v/>
      </c>
      <c r="M182" s="27">
        <f>IF(F182="","",IF(F182=0,0,L182/F182))</f>
        <v/>
      </c>
      <c r="N182" s="28">
        <f>IF(F182="","",IF(L182&lt;0,"Prejuízo",IF(M182&lt;'CALCULADORA'!$E$18,"Abaixo da meta","OK")))</f>
        <v/>
      </c>
    </row>
    <row r="183">
      <c r="D183" s="24" t="n"/>
      <c r="E183" s="24" t="n"/>
      <c r="F183" s="25" t="n"/>
      <c r="G183" s="25" t="n"/>
      <c r="H183" s="25" t="n"/>
      <c r="I183" s="25" t="n"/>
      <c r="J183" s="26">
        <f>IF(F183="","",N(G183)+N(H183)+N(I183)+F183*('CALCULADORA'!$E$13+'CALCULADORA'!$E$15+'CALCULADORA'!$E$16+'CALCULADORA'!$E$17)+'CALCULADORA'!$E$14)</f>
        <v/>
      </c>
      <c r="K183" s="26">
        <f>IF(F183="","",N('CALCULADORA'!$E$11))</f>
        <v/>
      </c>
      <c r="L183" s="26">
        <f>IF(F183="","",F183-J183-K183)</f>
        <v/>
      </c>
      <c r="M183" s="27">
        <f>IF(F183="","",IF(F183=0,0,L183/F183))</f>
        <v/>
      </c>
      <c r="N183" s="28">
        <f>IF(F183="","",IF(L183&lt;0,"Prejuízo",IF(M183&lt;'CALCULADORA'!$E$18,"Abaixo da meta","OK")))</f>
        <v/>
      </c>
    </row>
    <row r="184">
      <c r="D184" s="24" t="n"/>
      <c r="E184" s="24" t="n"/>
      <c r="F184" s="25" t="n"/>
      <c r="G184" s="25" t="n"/>
      <c r="H184" s="25" t="n"/>
      <c r="I184" s="25" t="n"/>
      <c r="J184" s="26">
        <f>IF(F184="","",N(G184)+N(H184)+N(I184)+F184*('CALCULADORA'!$E$13+'CALCULADORA'!$E$15+'CALCULADORA'!$E$16+'CALCULADORA'!$E$17)+'CALCULADORA'!$E$14)</f>
        <v/>
      </c>
      <c r="K184" s="26">
        <f>IF(F184="","",N('CALCULADORA'!$E$11))</f>
        <v/>
      </c>
      <c r="L184" s="26">
        <f>IF(F184="","",F184-J184-K184)</f>
        <v/>
      </c>
      <c r="M184" s="27">
        <f>IF(F184="","",IF(F184=0,0,L184/F184))</f>
        <v/>
      </c>
      <c r="N184" s="28">
        <f>IF(F184="","",IF(L184&lt;0,"Prejuízo",IF(M184&lt;'CALCULADORA'!$E$18,"Abaixo da meta","OK")))</f>
        <v/>
      </c>
    </row>
    <row r="185">
      <c r="D185" s="24" t="n"/>
      <c r="E185" s="24" t="n"/>
      <c r="F185" s="25" t="n"/>
      <c r="G185" s="25" t="n"/>
      <c r="H185" s="25" t="n"/>
      <c r="I185" s="25" t="n"/>
      <c r="J185" s="26">
        <f>IF(F185="","",N(G185)+N(H185)+N(I185)+F185*('CALCULADORA'!$E$13+'CALCULADORA'!$E$15+'CALCULADORA'!$E$16+'CALCULADORA'!$E$17)+'CALCULADORA'!$E$14)</f>
        <v/>
      </c>
      <c r="K185" s="26">
        <f>IF(F185="","",N('CALCULADORA'!$E$11))</f>
        <v/>
      </c>
      <c r="L185" s="26">
        <f>IF(F185="","",F185-J185-K185)</f>
        <v/>
      </c>
      <c r="M185" s="27">
        <f>IF(F185="","",IF(F185=0,0,L185/F185))</f>
        <v/>
      </c>
      <c r="N185" s="28">
        <f>IF(F185="","",IF(L185&lt;0,"Prejuízo",IF(M185&lt;'CALCULADORA'!$E$18,"Abaixo da meta","OK")))</f>
        <v/>
      </c>
    </row>
    <row r="186">
      <c r="D186" s="24" t="n"/>
      <c r="E186" s="24" t="n"/>
      <c r="F186" s="25" t="n"/>
      <c r="G186" s="25" t="n"/>
      <c r="H186" s="25" t="n"/>
      <c r="I186" s="25" t="n"/>
      <c r="J186" s="26">
        <f>IF(F186="","",N(G186)+N(H186)+N(I186)+F186*('CALCULADORA'!$E$13+'CALCULADORA'!$E$15+'CALCULADORA'!$E$16+'CALCULADORA'!$E$17)+'CALCULADORA'!$E$14)</f>
        <v/>
      </c>
      <c r="K186" s="26">
        <f>IF(F186="","",N('CALCULADORA'!$E$11))</f>
        <v/>
      </c>
      <c r="L186" s="26">
        <f>IF(F186="","",F186-J186-K186)</f>
        <v/>
      </c>
      <c r="M186" s="27">
        <f>IF(F186="","",IF(F186=0,0,L186/F186))</f>
        <v/>
      </c>
      <c r="N186" s="28">
        <f>IF(F186="","",IF(L186&lt;0,"Prejuízo",IF(M186&lt;'CALCULADORA'!$E$18,"Abaixo da meta","OK")))</f>
        <v/>
      </c>
    </row>
    <row r="187">
      <c r="D187" s="24" t="n"/>
      <c r="E187" s="24" t="n"/>
      <c r="F187" s="25" t="n"/>
      <c r="G187" s="25" t="n"/>
      <c r="H187" s="25" t="n"/>
      <c r="I187" s="25" t="n"/>
      <c r="J187" s="26">
        <f>IF(F187="","",N(G187)+N(H187)+N(I187)+F187*('CALCULADORA'!$E$13+'CALCULADORA'!$E$15+'CALCULADORA'!$E$16+'CALCULADORA'!$E$17)+'CALCULADORA'!$E$14)</f>
        <v/>
      </c>
      <c r="K187" s="26">
        <f>IF(F187="","",N('CALCULADORA'!$E$11))</f>
        <v/>
      </c>
      <c r="L187" s="26">
        <f>IF(F187="","",F187-J187-K187)</f>
        <v/>
      </c>
      <c r="M187" s="27">
        <f>IF(F187="","",IF(F187=0,0,L187/F187))</f>
        <v/>
      </c>
      <c r="N187" s="28">
        <f>IF(F187="","",IF(L187&lt;0,"Prejuízo",IF(M187&lt;'CALCULADORA'!$E$18,"Abaixo da meta","OK")))</f>
        <v/>
      </c>
    </row>
    <row r="188">
      <c r="D188" s="24" t="n"/>
      <c r="E188" s="24" t="n"/>
      <c r="F188" s="25" t="n"/>
      <c r="G188" s="25" t="n"/>
      <c r="H188" s="25" t="n"/>
      <c r="I188" s="25" t="n"/>
      <c r="J188" s="26">
        <f>IF(F188="","",N(G188)+N(H188)+N(I188)+F188*('CALCULADORA'!$E$13+'CALCULADORA'!$E$15+'CALCULADORA'!$E$16+'CALCULADORA'!$E$17)+'CALCULADORA'!$E$14)</f>
        <v/>
      </c>
      <c r="K188" s="26">
        <f>IF(F188="","",N('CALCULADORA'!$E$11))</f>
        <v/>
      </c>
      <c r="L188" s="26">
        <f>IF(F188="","",F188-J188-K188)</f>
        <v/>
      </c>
      <c r="M188" s="27">
        <f>IF(F188="","",IF(F188=0,0,L188/F188))</f>
        <v/>
      </c>
      <c r="N188" s="28">
        <f>IF(F188="","",IF(L188&lt;0,"Prejuízo",IF(M188&lt;'CALCULADORA'!$E$18,"Abaixo da meta","OK")))</f>
        <v/>
      </c>
    </row>
    <row r="189">
      <c r="D189" s="24" t="n"/>
      <c r="E189" s="24" t="n"/>
      <c r="F189" s="25" t="n"/>
      <c r="G189" s="25" t="n"/>
      <c r="H189" s="25" t="n"/>
      <c r="I189" s="25" t="n"/>
      <c r="J189" s="26">
        <f>IF(F189="","",N(G189)+N(H189)+N(I189)+F189*('CALCULADORA'!$E$13+'CALCULADORA'!$E$15+'CALCULADORA'!$E$16+'CALCULADORA'!$E$17)+'CALCULADORA'!$E$14)</f>
        <v/>
      </c>
      <c r="K189" s="26">
        <f>IF(F189="","",N('CALCULADORA'!$E$11))</f>
        <v/>
      </c>
      <c r="L189" s="26">
        <f>IF(F189="","",F189-J189-K189)</f>
        <v/>
      </c>
      <c r="M189" s="27">
        <f>IF(F189="","",IF(F189=0,0,L189/F189))</f>
        <v/>
      </c>
      <c r="N189" s="28">
        <f>IF(F189="","",IF(L189&lt;0,"Prejuízo",IF(M189&lt;'CALCULADORA'!$E$18,"Abaixo da meta","OK")))</f>
        <v/>
      </c>
    </row>
    <row r="190">
      <c r="D190" s="24" t="n"/>
      <c r="E190" s="24" t="n"/>
      <c r="F190" s="25" t="n"/>
      <c r="G190" s="25" t="n"/>
      <c r="H190" s="25" t="n"/>
      <c r="I190" s="25" t="n"/>
      <c r="J190" s="26">
        <f>IF(F190="","",N(G190)+N(H190)+N(I190)+F190*('CALCULADORA'!$E$13+'CALCULADORA'!$E$15+'CALCULADORA'!$E$16+'CALCULADORA'!$E$17)+'CALCULADORA'!$E$14)</f>
        <v/>
      </c>
      <c r="K190" s="26">
        <f>IF(F190="","",N('CALCULADORA'!$E$11))</f>
        <v/>
      </c>
      <c r="L190" s="26">
        <f>IF(F190="","",F190-J190-K190)</f>
        <v/>
      </c>
      <c r="M190" s="27">
        <f>IF(F190="","",IF(F190=0,0,L190/F190))</f>
        <v/>
      </c>
      <c r="N190" s="28">
        <f>IF(F190="","",IF(L190&lt;0,"Prejuízo",IF(M190&lt;'CALCULADORA'!$E$18,"Abaixo da meta","OK")))</f>
        <v/>
      </c>
    </row>
    <row r="191">
      <c r="D191" s="24" t="n"/>
      <c r="E191" s="24" t="n"/>
      <c r="F191" s="25" t="n"/>
      <c r="G191" s="25" t="n"/>
      <c r="H191" s="25" t="n"/>
      <c r="I191" s="25" t="n"/>
      <c r="J191" s="26">
        <f>IF(F191="","",N(G191)+N(H191)+N(I191)+F191*('CALCULADORA'!$E$13+'CALCULADORA'!$E$15+'CALCULADORA'!$E$16+'CALCULADORA'!$E$17)+'CALCULADORA'!$E$14)</f>
        <v/>
      </c>
      <c r="K191" s="26">
        <f>IF(F191="","",N('CALCULADORA'!$E$11))</f>
        <v/>
      </c>
      <c r="L191" s="26">
        <f>IF(F191="","",F191-J191-K191)</f>
        <v/>
      </c>
      <c r="M191" s="27">
        <f>IF(F191="","",IF(F191=0,0,L191/F191))</f>
        <v/>
      </c>
      <c r="N191" s="28">
        <f>IF(F191="","",IF(L191&lt;0,"Prejuízo",IF(M191&lt;'CALCULADORA'!$E$18,"Abaixo da meta","OK")))</f>
        <v/>
      </c>
    </row>
    <row r="192">
      <c r="D192" s="24" t="n"/>
      <c r="E192" s="24" t="n"/>
      <c r="F192" s="25" t="n"/>
      <c r="G192" s="25" t="n"/>
      <c r="H192" s="25" t="n"/>
      <c r="I192" s="25" t="n"/>
      <c r="J192" s="26">
        <f>IF(F192="","",N(G192)+N(H192)+N(I192)+F192*('CALCULADORA'!$E$13+'CALCULADORA'!$E$15+'CALCULADORA'!$E$16+'CALCULADORA'!$E$17)+'CALCULADORA'!$E$14)</f>
        <v/>
      </c>
      <c r="K192" s="26">
        <f>IF(F192="","",N('CALCULADORA'!$E$11))</f>
        <v/>
      </c>
      <c r="L192" s="26">
        <f>IF(F192="","",F192-J192-K192)</f>
        <v/>
      </c>
      <c r="M192" s="27">
        <f>IF(F192="","",IF(F192=0,0,L192/F192))</f>
        <v/>
      </c>
      <c r="N192" s="28">
        <f>IF(F192="","",IF(L192&lt;0,"Prejuízo",IF(M192&lt;'CALCULADORA'!$E$18,"Abaixo da meta","OK")))</f>
        <v/>
      </c>
    </row>
    <row r="193">
      <c r="D193" s="24" t="n"/>
      <c r="E193" s="24" t="n"/>
      <c r="F193" s="25" t="n"/>
      <c r="G193" s="25" t="n"/>
      <c r="H193" s="25" t="n"/>
      <c r="I193" s="25" t="n"/>
      <c r="J193" s="26">
        <f>IF(F193="","",N(G193)+N(H193)+N(I193)+F193*('CALCULADORA'!$E$13+'CALCULADORA'!$E$15+'CALCULADORA'!$E$16+'CALCULADORA'!$E$17)+'CALCULADORA'!$E$14)</f>
        <v/>
      </c>
      <c r="K193" s="26">
        <f>IF(F193="","",N('CALCULADORA'!$E$11))</f>
        <v/>
      </c>
      <c r="L193" s="26">
        <f>IF(F193="","",F193-J193-K193)</f>
        <v/>
      </c>
      <c r="M193" s="27">
        <f>IF(F193="","",IF(F193=0,0,L193/F193))</f>
        <v/>
      </c>
      <c r="N193" s="28">
        <f>IF(F193="","",IF(L193&lt;0,"Prejuízo",IF(M193&lt;'CALCULADORA'!$E$18,"Abaixo da meta","OK")))</f>
        <v/>
      </c>
    </row>
    <row r="194">
      <c r="D194" s="24" t="n"/>
      <c r="E194" s="24" t="n"/>
      <c r="F194" s="25" t="n"/>
      <c r="G194" s="25" t="n"/>
      <c r="H194" s="25" t="n"/>
      <c r="I194" s="25" t="n"/>
      <c r="J194" s="26">
        <f>IF(F194="","",N(G194)+N(H194)+N(I194)+F194*('CALCULADORA'!$E$13+'CALCULADORA'!$E$15+'CALCULADORA'!$E$16+'CALCULADORA'!$E$17)+'CALCULADORA'!$E$14)</f>
        <v/>
      </c>
      <c r="K194" s="26">
        <f>IF(F194="","",N('CALCULADORA'!$E$11))</f>
        <v/>
      </c>
      <c r="L194" s="26">
        <f>IF(F194="","",F194-J194-K194)</f>
        <v/>
      </c>
      <c r="M194" s="27">
        <f>IF(F194="","",IF(F194=0,0,L194/F194))</f>
        <v/>
      </c>
      <c r="N194" s="28">
        <f>IF(F194="","",IF(L194&lt;0,"Prejuízo",IF(M194&lt;'CALCULADORA'!$E$18,"Abaixo da meta","OK")))</f>
        <v/>
      </c>
    </row>
    <row r="195">
      <c r="D195" s="24" t="n"/>
      <c r="E195" s="24" t="n"/>
      <c r="F195" s="25" t="n"/>
      <c r="G195" s="25" t="n"/>
      <c r="H195" s="25" t="n"/>
      <c r="I195" s="25" t="n"/>
      <c r="J195" s="26">
        <f>IF(F195="","",N(G195)+N(H195)+N(I195)+F195*('CALCULADORA'!$E$13+'CALCULADORA'!$E$15+'CALCULADORA'!$E$16+'CALCULADORA'!$E$17)+'CALCULADORA'!$E$14)</f>
        <v/>
      </c>
      <c r="K195" s="26">
        <f>IF(F195="","",N('CALCULADORA'!$E$11))</f>
        <v/>
      </c>
      <c r="L195" s="26">
        <f>IF(F195="","",F195-J195-K195)</f>
        <v/>
      </c>
      <c r="M195" s="27">
        <f>IF(F195="","",IF(F195=0,0,L195/F195))</f>
        <v/>
      </c>
      <c r="N195" s="28">
        <f>IF(F195="","",IF(L195&lt;0,"Prejuízo",IF(M195&lt;'CALCULADORA'!$E$18,"Abaixo da meta","OK")))</f>
        <v/>
      </c>
    </row>
    <row r="196">
      <c r="D196" s="24" t="n"/>
      <c r="E196" s="24" t="n"/>
      <c r="F196" s="25" t="n"/>
      <c r="G196" s="25" t="n"/>
      <c r="H196" s="25" t="n"/>
      <c r="I196" s="25" t="n"/>
      <c r="J196" s="26">
        <f>IF(F196="","",N(G196)+N(H196)+N(I196)+F196*('CALCULADORA'!$E$13+'CALCULADORA'!$E$15+'CALCULADORA'!$E$16+'CALCULADORA'!$E$17)+'CALCULADORA'!$E$14)</f>
        <v/>
      </c>
      <c r="K196" s="26">
        <f>IF(F196="","",N('CALCULADORA'!$E$11))</f>
        <v/>
      </c>
      <c r="L196" s="26">
        <f>IF(F196="","",F196-J196-K196)</f>
        <v/>
      </c>
      <c r="M196" s="27">
        <f>IF(F196="","",IF(F196=0,0,L196/F196))</f>
        <v/>
      </c>
      <c r="N196" s="28">
        <f>IF(F196="","",IF(L196&lt;0,"Prejuízo",IF(M196&lt;'CALCULADORA'!$E$18,"Abaixo da meta","OK")))</f>
        <v/>
      </c>
    </row>
    <row r="197">
      <c r="D197" s="24" t="n"/>
      <c r="E197" s="24" t="n"/>
      <c r="F197" s="25" t="n"/>
      <c r="G197" s="25" t="n"/>
      <c r="H197" s="25" t="n"/>
      <c r="I197" s="25" t="n"/>
      <c r="J197" s="26">
        <f>IF(F197="","",N(G197)+N(H197)+N(I197)+F197*('CALCULADORA'!$E$13+'CALCULADORA'!$E$15+'CALCULADORA'!$E$16+'CALCULADORA'!$E$17)+'CALCULADORA'!$E$14)</f>
        <v/>
      </c>
      <c r="K197" s="26">
        <f>IF(F197="","",N('CALCULADORA'!$E$11))</f>
        <v/>
      </c>
      <c r="L197" s="26">
        <f>IF(F197="","",F197-J197-K197)</f>
        <v/>
      </c>
      <c r="M197" s="27">
        <f>IF(F197="","",IF(F197=0,0,L197/F197))</f>
        <v/>
      </c>
      <c r="N197" s="28">
        <f>IF(F197="","",IF(L197&lt;0,"Prejuízo",IF(M197&lt;'CALCULADORA'!$E$18,"Abaixo da meta","OK")))</f>
        <v/>
      </c>
    </row>
    <row r="198">
      <c r="D198" s="24" t="n"/>
      <c r="E198" s="24" t="n"/>
      <c r="F198" s="25" t="n"/>
      <c r="G198" s="25" t="n"/>
      <c r="H198" s="25" t="n"/>
      <c r="I198" s="25" t="n"/>
      <c r="J198" s="26">
        <f>IF(F198="","",N(G198)+N(H198)+N(I198)+F198*('CALCULADORA'!$E$13+'CALCULADORA'!$E$15+'CALCULADORA'!$E$16+'CALCULADORA'!$E$17)+'CALCULADORA'!$E$14)</f>
        <v/>
      </c>
      <c r="K198" s="26">
        <f>IF(F198="","",N('CALCULADORA'!$E$11))</f>
        <v/>
      </c>
      <c r="L198" s="26">
        <f>IF(F198="","",F198-J198-K198)</f>
        <v/>
      </c>
      <c r="M198" s="27">
        <f>IF(F198="","",IF(F198=0,0,L198/F198))</f>
        <v/>
      </c>
      <c r="N198" s="28">
        <f>IF(F198="","",IF(L198&lt;0,"Prejuízo",IF(M198&lt;'CALCULADORA'!$E$18,"Abaixo da meta","OK")))</f>
        <v/>
      </c>
    </row>
    <row r="199">
      <c r="D199" s="24" t="n"/>
      <c r="E199" s="24" t="n"/>
      <c r="F199" s="25" t="n"/>
      <c r="G199" s="25" t="n"/>
      <c r="H199" s="25" t="n"/>
      <c r="I199" s="25" t="n"/>
      <c r="J199" s="26">
        <f>IF(F199="","",N(G199)+N(H199)+N(I199)+F199*('CALCULADORA'!$E$13+'CALCULADORA'!$E$15+'CALCULADORA'!$E$16+'CALCULADORA'!$E$17)+'CALCULADORA'!$E$14)</f>
        <v/>
      </c>
      <c r="K199" s="26">
        <f>IF(F199="","",N('CALCULADORA'!$E$11))</f>
        <v/>
      </c>
      <c r="L199" s="26">
        <f>IF(F199="","",F199-J199-K199)</f>
        <v/>
      </c>
      <c r="M199" s="27">
        <f>IF(F199="","",IF(F199=0,0,L199/F199))</f>
        <v/>
      </c>
      <c r="N199" s="28">
        <f>IF(F199="","",IF(L199&lt;0,"Prejuízo",IF(M199&lt;'CALCULADORA'!$E$18,"Abaixo da meta","OK")))</f>
        <v/>
      </c>
    </row>
    <row r="200">
      <c r="D200" s="24" t="n"/>
      <c r="E200" s="24" t="n"/>
      <c r="F200" s="25" t="n"/>
      <c r="G200" s="25" t="n"/>
      <c r="H200" s="25" t="n"/>
      <c r="I200" s="25" t="n"/>
      <c r="J200" s="26">
        <f>IF(F200="","",N(G200)+N(H200)+N(I200)+F200*('CALCULADORA'!$E$13+'CALCULADORA'!$E$15+'CALCULADORA'!$E$16+'CALCULADORA'!$E$17)+'CALCULADORA'!$E$14)</f>
        <v/>
      </c>
      <c r="K200" s="26">
        <f>IF(F200="","",N('CALCULADORA'!$E$11))</f>
        <v/>
      </c>
      <c r="L200" s="26">
        <f>IF(F200="","",F200-J200-K200)</f>
        <v/>
      </c>
      <c r="M200" s="27">
        <f>IF(F200="","",IF(F200=0,0,L200/F200))</f>
        <v/>
      </c>
      <c r="N200" s="28">
        <f>IF(F200="","",IF(L200&lt;0,"Prejuízo",IF(M200&lt;'CALCULADORA'!$E$18,"Abaixo da meta","OK")))</f>
        <v/>
      </c>
    </row>
    <row r="201">
      <c r="D201" s="24" t="n"/>
      <c r="E201" s="24" t="n"/>
      <c r="F201" s="25" t="n"/>
      <c r="G201" s="25" t="n"/>
      <c r="H201" s="25" t="n"/>
      <c r="I201" s="25" t="n"/>
      <c r="J201" s="26">
        <f>IF(F201="","",N(G201)+N(H201)+N(I201)+F201*('CALCULADORA'!$E$13+'CALCULADORA'!$E$15+'CALCULADORA'!$E$16+'CALCULADORA'!$E$17)+'CALCULADORA'!$E$14)</f>
        <v/>
      </c>
      <c r="K201" s="26">
        <f>IF(F201="","",N('CALCULADORA'!$E$11))</f>
        <v/>
      </c>
      <c r="L201" s="26">
        <f>IF(F201="","",F201-J201-K201)</f>
        <v/>
      </c>
      <c r="M201" s="27">
        <f>IF(F201="","",IF(F201=0,0,L201/F201))</f>
        <v/>
      </c>
      <c r="N201" s="28">
        <f>IF(F201="","",IF(L201&lt;0,"Prejuízo",IF(M201&lt;'CALCULADORA'!$E$18,"Abaixo da meta","OK")))</f>
        <v/>
      </c>
    </row>
    <row r="202">
      <c r="D202" s="24" t="n"/>
      <c r="E202" s="24" t="n"/>
      <c r="F202" s="25" t="n"/>
      <c r="G202" s="25" t="n"/>
      <c r="H202" s="25" t="n"/>
      <c r="I202" s="25" t="n"/>
      <c r="J202" s="26">
        <f>IF(F202="","",N(G202)+N(H202)+N(I202)+F202*('CALCULADORA'!$E$13+'CALCULADORA'!$E$15+'CALCULADORA'!$E$16+'CALCULADORA'!$E$17)+'CALCULADORA'!$E$14)</f>
        <v/>
      </c>
      <c r="K202" s="26">
        <f>IF(F202="","",N('CALCULADORA'!$E$11))</f>
        <v/>
      </c>
      <c r="L202" s="26">
        <f>IF(F202="","",F202-J202-K202)</f>
        <v/>
      </c>
      <c r="M202" s="27">
        <f>IF(F202="","",IF(F202=0,0,L202/F202))</f>
        <v/>
      </c>
      <c r="N202" s="28">
        <f>IF(F202="","",IF(L202&lt;0,"Prejuízo",IF(M202&lt;'CALCULADORA'!$E$18,"Abaixo da meta","OK")))</f>
        <v/>
      </c>
    </row>
    <row r="203">
      <c r="D203" s="24" t="n"/>
      <c r="E203" s="24" t="n"/>
      <c r="F203" s="25" t="n"/>
      <c r="G203" s="25" t="n"/>
      <c r="H203" s="25" t="n"/>
      <c r="I203" s="25" t="n"/>
      <c r="J203" s="26">
        <f>IF(F203="","",N(G203)+N(H203)+N(I203)+F203*('CALCULADORA'!$E$13+'CALCULADORA'!$E$15+'CALCULADORA'!$E$16+'CALCULADORA'!$E$17)+'CALCULADORA'!$E$14)</f>
        <v/>
      </c>
      <c r="K203" s="26">
        <f>IF(F203="","",N('CALCULADORA'!$E$11))</f>
        <v/>
      </c>
      <c r="L203" s="26">
        <f>IF(F203="","",F203-J203-K203)</f>
        <v/>
      </c>
      <c r="M203" s="27">
        <f>IF(F203="","",IF(F203=0,0,L203/F203))</f>
        <v/>
      </c>
      <c r="N203" s="28">
        <f>IF(F203="","",IF(L203&lt;0,"Prejuízo",IF(M203&lt;'CALCULADORA'!$E$18,"Abaixo da meta","OK")))</f>
        <v/>
      </c>
    </row>
    <row r="204">
      <c r="D204" s="24" t="n"/>
      <c r="E204" s="24" t="n"/>
      <c r="F204" s="25" t="n"/>
      <c r="G204" s="25" t="n"/>
      <c r="H204" s="25" t="n"/>
      <c r="I204" s="25" t="n"/>
      <c r="J204" s="26">
        <f>IF(F204="","",N(G204)+N(H204)+N(I204)+F204*('CALCULADORA'!$E$13+'CALCULADORA'!$E$15+'CALCULADORA'!$E$16+'CALCULADORA'!$E$17)+'CALCULADORA'!$E$14)</f>
        <v/>
      </c>
      <c r="K204" s="26">
        <f>IF(F204="","",N('CALCULADORA'!$E$11))</f>
        <v/>
      </c>
      <c r="L204" s="26">
        <f>IF(F204="","",F204-J204-K204)</f>
        <v/>
      </c>
      <c r="M204" s="27">
        <f>IF(F204="","",IF(F204=0,0,L204/F204))</f>
        <v/>
      </c>
      <c r="N204" s="28">
        <f>IF(F204="","",IF(L204&lt;0,"Prejuízo",IF(M204&lt;'CALCULADORA'!$E$18,"Abaixo da meta","OK")))</f>
        <v/>
      </c>
    </row>
    <row r="205">
      <c r="D205" s="24" t="n"/>
      <c r="E205" s="24" t="n"/>
      <c r="F205" s="25" t="n"/>
      <c r="G205" s="25" t="n"/>
      <c r="H205" s="25" t="n"/>
      <c r="I205" s="25" t="n"/>
      <c r="J205" s="26">
        <f>IF(F205="","",N(G205)+N(H205)+N(I205)+F205*('CALCULADORA'!$E$13+'CALCULADORA'!$E$15+'CALCULADORA'!$E$16+'CALCULADORA'!$E$17)+'CALCULADORA'!$E$14)</f>
        <v/>
      </c>
      <c r="K205" s="26">
        <f>IF(F205="","",N('CALCULADORA'!$E$11))</f>
        <v/>
      </c>
      <c r="L205" s="26">
        <f>IF(F205="","",F205-J205-K205)</f>
        <v/>
      </c>
      <c r="M205" s="27">
        <f>IF(F205="","",IF(F205=0,0,L205/F205))</f>
        <v/>
      </c>
      <c r="N205" s="28">
        <f>IF(F205="","",IF(L205&lt;0,"Prejuízo",IF(M205&lt;'CALCULADORA'!$E$18,"Abaixo da meta","OK")))</f>
        <v/>
      </c>
    </row>
    <row r="206">
      <c r="D206" s="24" t="n"/>
      <c r="E206" s="24" t="n"/>
      <c r="F206" s="25" t="n"/>
      <c r="G206" s="25" t="n"/>
      <c r="H206" s="25" t="n"/>
      <c r="I206" s="25" t="n"/>
      <c r="J206" s="26">
        <f>IF(F206="","",N(G206)+N(H206)+N(I206)+F206*('CALCULADORA'!$E$13+'CALCULADORA'!$E$15+'CALCULADORA'!$E$16+'CALCULADORA'!$E$17)+'CALCULADORA'!$E$14)</f>
        <v/>
      </c>
      <c r="K206" s="26">
        <f>IF(F206="","",N('CALCULADORA'!$E$11))</f>
        <v/>
      </c>
      <c r="L206" s="26">
        <f>IF(F206="","",F206-J206-K206)</f>
        <v/>
      </c>
      <c r="M206" s="27">
        <f>IF(F206="","",IF(F206=0,0,L206/F206))</f>
        <v/>
      </c>
      <c r="N206" s="28">
        <f>IF(F206="","",IF(L206&lt;0,"Prejuízo",IF(M206&lt;'CALCULADORA'!$E$18,"Abaixo da meta","OK")))</f>
        <v/>
      </c>
    </row>
    <row r="207">
      <c r="D207" s="24" t="n"/>
      <c r="E207" s="24" t="n"/>
      <c r="F207" s="25" t="n"/>
      <c r="G207" s="25" t="n"/>
      <c r="H207" s="25" t="n"/>
      <c r="I207" s="25" t="n"/>
      <c r="J207" s="26">
        <f>IF(F207="","",N(G207)+N(H207)+N(I207)+F207*('CALCULADORA'!$E$13+'CALCULADORA'!$E$15+'CALCULADORA'!$E$16+'CALCULADORA'!$E$17)+'CALCULADORA'!$E$14)</f>
        <v/>
      </c>
      <c r="K207" s="26">
        <f>IF(F207="","",N('CALCULADORA'!$E$11))</f>
        <v/>
      </c>
      <c r="L207" s="26">
        <f>IF(F207="","",F207-J207-K207)</f>
        <v/>
      </c>
      <c r="M207" s="27">
        <f>IF(F207="","",IF(F207=0,0,L207/F207))</f>
        <v/>
      </c>
      <c r="N207" s="28">
        <f>IF(F207="","",IF(L207&lt;0,"Prejuízo",IF(M207&lt;'CALCULADORA'!$E$18,"Abaixo da meta","OK")))</f>
        <v/>
      </c>
    </row>
    <row r="208">
      <c r="D208" s="24" t="n"/>
      <c r="E208" s="24" t="n"/>
      <c r="F208" s="25" t="n"/>
      <c r="G208" s="25" t="n"/>
      <c r="H208" s="25" t="n"/>
      <c r="I208" s="25" t="n"/>
      <c r="J208" s="26">
        <f>IF(F208="","",N(G208)+N(H208)+N(I208)+F208*('CALCULADORA'!$E$13+'CALCULADORA'!$E$15+'CALCULADORA'!$E$16+'CALCULADORA'!$E$17)+'CALCULADORA'!$E$14)</f>
        <v/>
      </c>
      <c r="K208" s="26">
        <f>IF(F208="","",N('CALCULADORA'!$E$11))</f>
        <v/>
      </c>
      <c r="L208" s="26">
        <f>IF(F208="","",F208-J208-K208)</f>
        <v/>
      </c>
      <c r="M208" s="27">
        <f>IF(F208="","",IF(F208=0,0,L208/F208))</f>
        <v/>
      </c>
      <c r="N208" s="28">
        <f>IF(F208="","",IF(L208&lt;0,"Prejuízo",IF(M208&lt;'CALCULADORA'!$E$18,"Abaixo da meta","OK")))</f>
        <v/>
      </c>
    </row>
    <row r="209">
      <c r="D209" s="24" t="n"/>
      <c r="E209" s="24" t="n"/>
      <c r="F209" s="25" t="n"/>
      <c r="G209" s="25" t="n"/>
      <c r="H209" s="25" t="n"/>
      <c r="I209" s="25" t="n"/>
      <c r="J209" s="26">
        <f>IF(F209="","",N(G209)+N(H209)+N(I209)+F209*('CALCULADORA'!$E$13+'CALCULADORA'!$E$15+'CALCULADORA'!$E$16+'CALCULADORA'!$E$17)+'CALCULADORA'!$E$14)</f>
        <v/>
      </c>
      <c r="K209" s="26">
        <f>IF(F209="","",N('CALCULADORA'!$E$11))</f>
        <v/>
      </c>
      <c r="L209" s="26">
        <f>IF(F209="","",F209-J209-K209)</f>
        <v/>
      </c>
      <c r="M209" s="27">
        <f>IF(F209="","",IF(F209=0,0,L209/F209))</f>
        <v/>
      </c>
      <c r="N209" s="28">
        <f>IF(F209="","",IF(L209&lt;0,"Prejuízo",IF(M209&lt;'CALCULADORA'!$E$18,"Abaixo da meta","OK")))</f>
        <v/>
      </c>
    </row>
    <row r="210">
      <c r="D210" s="24" t="n"/>
      <c r="E210" s="24" t="n"/>
      <c r="F210" s="25" t="n"/>
      <c r="G210" s="25" t="n"/>
      <c r="H210" s="25" t="n"/>
      <c r="I210" s="25" t="n"/>
      <c r="J210" s="26">
        <f>IF(F210="","",N(G210)+N(H210)+N(I210)+F210*('CALCULADORA'!$E$13+'CALCULADORA'!$E$15+'CALCULADORA'!$E$16+'CALCULADORA'!$E$17)+'CALCULADORA'!$E$14)</f>
        <v/>
      </c>
      <c r="K210" s="26">
        <f>IF(F210="","",N('CALCULADORA'!$E$11))</f>
        <v/>
      </c>
      <c r="L210" s="26">
        <f>IF(F210="","",F210-J210-K210)</f>
        <v/>
      </c>
      <c r="M210" s="27">
        <f>IF(F210="","",IF(F210=0,0,L210/F210))</f>
        <v/>
      </c>
      <c r="N210" s="28">
        <f>IF(F210="","",IF(L210&lt;0,"Prejuízo",IF(M210&lt;'CALCULADORA'!$E$18,"Abaixo da meta","OK")))</f>
        <v/>
      </c>
    </row>
    <row r="211">
      <c r="D211" s="24" t="n"/>
      <c r="E211" s="24" t="n"/>
      <c r="F211" s="25" t="n"/>
      <c r="G211" s="25" t="n"/>
      <c r="H211" s="25" t="n"/>
      <c r="I211" s="25" t="n"/>
      <c r="J211" s="26">
        <f>IF(F211="","",N(G211)+N(H211)+N(I211)+F211*('CALCULADORA'!$E$13+'CALCULADORA'!$E$15+'CALCULADORA'!$E$16+'CALCULADORA'!$E$17)+'CALCULADORA'!$E$14)</f>
        <v/>
      </c>
      <c r="K211" s="26">
        <f>IF(F211="","",N('CALCULADORA'!$E$11))</f>
        <v/>
      </c>
      <c r="L211" s="26">
        <f>IF(F211="","",F211-J211-K211)</f>
        <v/>
      </c>
      <c r="M211" s="27">
        <f>IF(F211="","",IF(F211=0,0,L211/F211))</f>
        <v/>
      </c>
      <c r="N211" s="28">
        <f>IF(F211="","",IF(L211&lt;0,"Prejuízo",IF(M211&lt;'CALCULADORA'!$E$18,"Abaixo da meta","OK")))</f>
        <v/>
      </c>
    </row>
    <row r="212">
      <c r="D212" s="24" t="n"/>
      <c r="E212" s="24" t="n"/>
      <c r="F212" s="25" t="n"/>
      <c r="G212" s="25" t="n"/>
      <c r="H212" s="25" t="n"/>
      <c r="I212" s="25" t="n"/>
      <c r="J212" s="26">
        <f>IF(F212="","",N(G212)+N(H212)+N(I212)+F212*('CALCULADORA'!$E$13+'CALCULADORA'!$E$15+'CALCULADORA'!$E$16+'CALCULADORA'!$E$17)+'CALCULADORA'!$E$14)</f>
        <v/>
      </c>
      <c r="K212" s="26">
        <f>IF(F212="","",N('CALCULADORA'!$E$11))</f>
        <v/>
      </c>
      <c r="L212" s="26">
        <f>IF(F212="","",F212-J212-K212)</f>
        <v/>
      </c>
      <c r="M212" s="27">
        <f>IF(F212="","",IF(F212=0,0,L212/F212))</f>
        <v/>
      </c>
      <c r="N212" s="28">
        <f>IF(F212="","",IF(L212&lt;0,"Prejuízo",IF(M212&lt;'CALCULADORA'!$E$18,"Abaixo da meta","OK")))</f>
        <v/>
      </c>
    </row>
    <row r="213">
      <c r="D213" s="24" t="n"/>
      <c r="E213" s="24" t="n"/>
      <c r="F213" s="25" t="n"/>
      <c r="G213" s="25" t="n"/>
      <c r="H213" s="25" t="n"/>
      <c r="I213" s="25" t="n"/>
      <c r="J213" s="26">
        <f>IF(F213="","",N(G213)+N(H213)+N(I213)+F213*('CALCULADORA'!$E$13+'CALCULADORA'!$E$15+'CALCULADORA'!$E$16+'CALCULADORA'!$E$17)+'CALCULADORA'!$E$14)</f>
        <v/>
      </c>
      <c r="K213" s="26">
        <f>IF(F213="","",N('CALCULADORA'!$E$11))</f>
        <v/>
      </c>
      <c r="L213" s="26">
        <f>IF(F213="","",F213-J213-K213)</f>
        <v/>
      </c>
      <c r="M213" s="27">
        <f>IF(F213="","",IF(F213=0,0,L213/F213))</f>
        <v/>
      </c>
      <c r="N213" s="28">
        <f>IF(F213="","",IF(L213&lt;0,"Prejuízo",IF(M213&lt;'CALCULADORA'!$E$18,"Abaixo da meta","OK")))</f>
        <v/>
      </c>
    </row>
    <row r="214">
      <c r="D214" s="24" t="n"/>
      <c r="E214" s="24" t="n"/>
      <c r="F214" s="25" t="n"/>
      <c r="G214" s="25" t="n"/>
      <c r="H214" s="25" t="n"/>
      <c r="I214" s="25" t="n"/>
      <c r="J214" s="26">
        <f>IF(F214="","",N(G214)+N(H214)+N(I214)+F214*('CALCULADORA'!$E$13+'CALCULADORA'!$E$15+'CALCULADORA'!$E$16+'CALCULADORA'!$E$17)+'CALCULADORA'!$E$14)</f>
        <v/>
      </c>
      <c r="K214" s="26">
        <f>IF(F214="","",N('CALCULADORA'!$E$11))</f>
        <v/>
      </c>
      <c r="L214" s="26">
        <f>IF(F214="","",F214-J214-K214)</f>
        <v/>
      </c>
      <c r="M214" s="27">
        <f>IF(F214="","",IF(F214=0,0,L214/F214))</f>
        <v/>
      </c>
      <c r="N214" s="28">
        <f>IF(F214="","",IF(L214&lt;0,"Prejuízo",IF(M214&lt;'CALCULADORA'!$E$18,"Abaixo da meta","OK")))</f>
        <v/>
      </c>
    </row>
    <row r="215">
      <c r="D215" s="24" t="n"/>
      <c r="E215" s="24" t="n"/>
      <c r="F215" s="25" t="n"/>
      <c r="G215" s="25" t="n"/>
      <c r="H215" s="25" t="n"/>
      <c r="I215" s="25" t="n"/>
      <c r="J215" s="26">
        <f>IF(F215="","",N(G215)+N(H215)+N(I215)+F215*('CALCULADORA'!$E$13+'CALCULADORA'!$E$15+'CALCULADORA'!$E$16+'CALCULADORA'!$E$17)+'CALCULADORA'!$E$14)</f>
        <v/>
      </c>
      <c r="K215" s="26">
        <f>IF(F215="","",N('CALCULADORA'!$E$11))</f>
        <v/>
      </c>
      <c r="L215" s="26">
        <f>IF(F215="","",F215-J215-K215)</f>
        <v/>
      </c>
      <c r="M215" s="27">
        <f>IF(F215="","",IF(F215=0,0,L215/F215))</f>
        <v/>
      </c>
      <c r="N215" s="28">
        <f>IF(F215="","",IF(L215&lt;0,"Prejuízo",IF(M215&lt;'CALCULADORA'!$E$18,"Abaixo da meta","OK")))</f>
        <v/>
      </c>
    </row>
    <row r="216">
      <c r="D216" s="24" t="n"/>
      <c r="E216" s="24" t="n"/>
      <c r="F216" s="25" t="n"/>
      <c r="G216" s="25" t="n"/>
      <c r="H216" s="25" t="n"/>
      <c r="I216" s="25" t="n"/>
      <c r="J216" s="26">
        <f>IF(F216="","",N(G216)+N(H216)+N(I216)+F216*('CALCULADORA'!$E$13+'CALCULADORA'!$E$15+'CALCULADORA'!$E$16+'CALCULADORA'!$E$17)+'CALCULADORA'!$E$14)</f>
        <v/>
      </c>
      <c r="K216" s="26">
        <f>IF(F216="","",N('CALCULADORA'!$E$11))</f>
        <v/>
      </c>
      <c r="L216" s="26">
        <f>IF(F216="","",F216-J216-K216)</f>
        <v/>
      </c>
      <c r="M216" s="27">
        <f>IF(F216="","",IF(F216=0,0,L216/F216))</f>
        <v/>
      </c>
      <c r="N216" s="28">
        <f>IF(F216="","",IF(L216&lt;0,"Prejuízo",IF(M216&lt;'CALCULADORA'!$E$18,"Abaixo da meta","OK")))</f>
        <v/>
      </c>
    </row>
    <row r="217">
      <c r="D217" s="24" t="n"/>
      <c r="E217" s="24" t="n"/>
      <c r="F217" s="25" t="n"/>
      <c r="G217" s="25" t="n"/>
      <c r="H217" s="25" t="n"/>
      <c r="I217" s="25" t="n"/>
      <c r="J217" s="26">
        <f>IF(F217="","",N(G217)+N(H217)+N(I217)+F217*('CALCULADORA'!$E$13+'CALCULADORA'!$E$15+'CALCULADORA'!$E$16+'CALCULADORA'!$E$17)+'CALCULADORA'!$E$14)</f>
        <v/>
      </c>
      <c r="K217" s="26">
        <f>IF(F217="","",N('CALCULADORA'!$E$11))</f>
        <v/>
      </c>
      <c r="L217" s="26">
        <f>IF(F217="","",F217-J217-K217)</f>
        <v/>
      </c>
      <c r="M217" s="27">
        <f>IF(F217="","",IF(F217=0,0,L217/F217))</f>
        <v/>
      </c>
      <c r="N217" s="28">
        <f>IF(F217="","",IF(L217&lt;0,"Prejuízo",IF(M217&lt;'CALCULADORA'!$E$18,"Abaixo da meta","OK")))</f>
        <v/>
      </c>
    </row>
    <row r="218">
      <c r="D218" s="24" t="n"/>
      <c r="E218" s="24" t="n"/>
      <c r="F218" s="25" t="n"/>
      <c r="G218" s="25" t="n"/>
      <c r="H218" s="25" t="n"/>
      <c r="I218" s="25" t="n"/>
      <c r="J218" s="26">
        <f>IF(F218="","",N(G218)+N(H218)+N(I218)+F218*('CALCULADORA'!$E$13+'CALCULADORA'!$E$15+'CALCULADORA'!$E$16+'CALCULADORA'!$E$17)+'CALCULADORA'!$E$14)</f>
        <v/>
      </c>
      <c r="K218" s="26">
        <f>IF(F218="","",N('CALCULADORA'!$E$11))</f>
        <v/>
      </c>
      <c r="L218" s="26">
        <f>IF(F218="","",F218-J218-K218)</f>
        <v/>
      </c>
      <c r="M218" s="27">
        <f>IF(F218="","",IF(F218=0,0,L218/F218))</f>
        <v/>
      </c>
      <c r="N218" s="28">
        <f>IF(F218="","",IF(L218&lt;0,"Prejuízo",IF(M218&lt;'CALCULADORA'!$E$18,"Abaixo da meta","OK")))</f>
        <v/>
      </c>
    </row>
    <row r="219">
      <c r="D219" s="24" t="n"/>
      <c r="E219" s="24" t="n"/>
      <c r="F219" s="25" t="n"/>
      <c r="G219" s="25" t="n"/>
      <c r="H219" s="25" t="n"/>
      <c r="I219" s="25" t="n"/>
      <c r="J219" s="26">
        <f>IF(F219="","",N(G219)+N(H219)+N(I219)+F219*('CALCULADORA'!$E$13+'CALCULADORA'!$E$15+'CALCULADORA'!$E$16+'CALCULADORA'!$E$17)+'CALCULADORA'!$E$14)</f>
        <v/>
      </c>
      <c r="K219" s="26">
        <f>IF(F219="","",N('CALCULADORA'!$E$11))</f>
        <v/>
      </c>
      <c r="L219" s="26">
        <f>IF(F219="","",F219-J219-K219)</f>
        <v/>
      </c>
      <c r="M219" s="27">
        <f>IF(F219="","",IF(F219=0,0,L219/F219))</f>
        <v/>
      </c>
      <c r="N219" s="28">
        <f>IF(F219="","",IF(L219&lt;0,"Prejuízo",IF(M219&lt;'CALCULADORA'!$E$18,"Abaixo da meta","OK")))</f>
        <v/>
      </c>
    </row>
    <row r="220">
      <c r="D220" s="24" t="n"/>
      <c r="E220" s="24" t="n"/>
      <c r="F220" s="25" t="n"/>
      <c r="G220" s="25" t="n"/>
      <c r="H220" s="25" t="n"/>
      <c r="I220" s="25" t="n"/>
      <c r="J220" s="26">
        <f>IF(F220="","",N(G220)+N(H220)+N(I220)+F220*('CALCULADORA'!$E$13+'CALCULADORA'!$E$15+'CALCULADORA'!$E$16+'CALCULADORA'!$E$17)+'CALCULADORA'!$E$14)</f>
        <v/>
      </c>
      <c r="K220" s="26">
        <f>IF(F220="","",N('CALCULADORA'!$E$11))</f>
        <v/>
      </c>
      <c r="L220" s="26">
        <f>IF(F220="","",F220-J220-K220)</f>
        <v/>
      </c>
      <c r="M220" s="27">
        <f>IF(F220="","",IF(F220=0,0,L220/F220))</f>
        <v/>
      </c>
      <c r="N220" s="28">
        <f>IF(F220="","",IF(L220&lt;0,"Prejuízo",IF(M220&lt;'CALCULADORA'!$E$18,"Abaixo da meta","OK")))</f>
        <v/>
      </c>
    </row>
    <row r="221">
      <c r="D221" s="24" t="n"/>
      <c r="E221" s="24" t="n"/>
      <c r="F221" s="25" t="n"/>
      <c r="G221" s="25" t="n"/>
      <c r="H221" s="25" t="n"/>
      <c r="I221" s="25" t="n"/>
      <c r="J221" s="26">
        <f>IF(F221="","",N(G221)+N(H221)+N(I221)+F221*('CALCULADORA'!$E$13+'CALCULADORA'!$E$15+'CALCULADORA'!$E$16+'CALCULADORA'!$E$17)+'CALCULADORA'!$E$14)</f>
        <v/>
      </c>
      <c r="K221" s="26">
        <f>IF(F221="","",N('CALCULADORA'!$E$11))</f>
        <v/>
      </c>
      <c r="L221" s="26">
        <f>IF(F221="","",F221-J221-K221)</f>
        <v/>
      </c>
      <c r="M221" s="27">
        <f>IF(F221="","",IF(F221=0,0,L221/F221))</f>
        <v/>
      </c>
      <c r="N221" s="28">
        <f>IF(F221="","",IF(L221&lt;0,"Prejuízo",IF(M221&lt;'CALCULADORA'!$E$18,"Abaixo da meta","OK")))</f>
        <v/>
      </c>
    </row>
    <row r="222">
      <c r="D222" s="24" t="n"/>
      <c r="E222" s="24" t="n"/>
      <c r="F222" s="25" t="n"/>
      <c r="G222" s="25" t="n"/>
      <c r="H222" s="25" t="n"/>
      <c r="I222" s="25" t="n"/>
      <c r="J222" s="26">
        <f>IF(F222="","",N(G222)+N(H222)+N(I222)+F222*('CALCULADORA'!$E$13+'CALCULADORA'!$E$15+'CALCULADORA'!$E$16+'CALCULADORA'!$E$17)+'CALCULADORA'!$E$14)</f>
        <v/>
      </c>
      <c r="K222" s="26">
        <f>IF(F222="","",N('CALCULADORA'!$E$11))</f>
        <v/>
      </c>
      <c r="L222" s="26">
        <f>IF(F222="","",F222-J222-K222)</f>
        <v/>
      </c>
      <c r="M222" s="27">
        <f>IF(F222="","",IF(F222=0,0,L222/F222))</f>
        <v/>
      </c>
      <c r="N222" s="28">
        <f>IF(F222="","",IF(L222&lt;0,"Prejuízo",IF(M222&lt;'CALCULADORA'!$E$18,"Abaixo da meta","OK")))</f>
        <v/>
      </c>
    </row>
    <row r="223">
      <c r="D223" s="24" t="n"/>
      <c r="E223" s="24" t="n"/>
      <c r="F223" s="25" t="n"/>
      <c r="G223" s="25" t="n"/>
      <c r="H223" s="25" t="n"/>
      <c r="I223" s="25" t="n"/>
      <c r="J223" s="26">
        <f>IF(F223="","",N(G223)+N(H223)+N(I223)+F223*('CALCULADORA'!$E$13+'CALCULADORA'!$E$15+'CALCULADORA'!$E$16+'CALCULADORA'!$E$17)+'CALCULADORA'!$E$14)</f>
        <v/>
      </c>
      <c r="K223" s="26">
        <f>IF(F223="","",N('CALCULADORA'!$E$11))</f>
        <v/>
      </c>
      <c r="L223" s="26">
        <f>IF(F223="","",F223-J223-K223)</f>
        <v/>
      </c>
      <c r="M223" s="27">
        <f>IF(F223="","",IF(F223=0,0,L223/F223))</f>
        <v/>
      </c>
      <c r="N223" s="28">
        <f>IF(F223="","",IF(L223&lt;0,"Prejuízo",IF(M223&lt;'CALCULADORA'!$E$18,"Abaixo da meta","OK")))</f>
        <v/>
      </c>
    </row>
    <row r="224">
      <c r="D224" s="24" t="n"/>
      <c r="E224" s="24" t="n"/>
      <c r="F224" s="25" t="n"/>
      <c r="G224" s="25" t="n"/>
      <c r="H224" s="25" t="n"/>
      <c r="I224" s="25" t="n"/>
      <c r="J224" s="26">
        <f>IF(F224="","",N(G224)+N(H224)+N(I224)+F224*('CALCULADORA'!$E$13+'CALCULADORA'!$E$15+'CALCULADORA'!$E$16+'CALCULADORA'!$E$17)+'CALCULADORA'!$E$14)</f>
        <v/>
      </c>
      <c r="K224" s="26">
        <f>IF(F224="","",N('CALCULADORA'!$E$11))</f>
        <v/>
      </c>
      <c r="L224" s="26">
        <f>IF(F224="","",F224-J224-K224)</f>
        <v/>
      </c>
      <c r="M224" s="27">
        <f>IF(F224="","",IF(F224=0,0,L224/F224))</f>
        <v/>
      </c>
      <c r="N224" s="28">
        <f>IF(F224="","",IF(L224&lt;0,"Prejuízo",IF(M224&lt;'CALCULADORA'!$E$18,"Abaixo da meta","OK")))</f>
        <v/>
      </c>
    </row>
    <row r="225">
      <c r="D225" s="24" t="n"/>
      <c r="E225" s="24" t="n"/>
      <c r="F225" s="25" t="n"/>
      <c r="G225" s="25" t="n"/>
      <c r="H225" s="25" t="n"/>
      <c r="I225" s="25" t="n"/>
      <c r="J225" s="26">
        <f>IF(F225="","",N(G225)+N(H225)+N(I225)+F225*('CALCULADORA'!$E$13+'CALCULADORA'!$E$15+'CALCULADORA'!$E$16+'CALCULADORA'!$E$17)+'CALCULADORA'!$E$14)</f>
        <v/>
      </c>
      <c r="K225" s="26">
        <f>IF(F225="","",N('CALCULADORA'!$E$11))</f>
        <v/>
      </c>
      <c r="L225" s="26">
        <f>IF(F225="","",F225-J225-K225)</f>
        <v/>
      </c>
      <c r="M225" s="27">
        <f>IF(F225="","",IF(F225=0,0,L225/F225))</f>
        <v/>
      </c>
      <c r="N225" s="28">
        <f>IF(F225="","",IF(L225&lt;0,"Prejuízo",IF(M225&lt;'CALCULADORA'!$E$18,"Abaixo da meta","OK")))</f>
        <v/>
      </c>
    </row>
    <row r="226">
      <c r="D226" s="24" t="n"/>
      <c r="E226" s="24" t="n"/>
      <c r="F226" s="25" t="n"/>
      <c r="G226" s="25" t="n"/>
      <c r="H226" s="25" t="n"/>
      <c r="I226" s="25" t="n"/>
      <c r="J226" s="26">
        <f>IF(F226="","",N(G226)+N(H226)+N(I226)+F226*('CALCULADORA'!$E$13+'CALCULADORA'!$E$15+'CALCULADORA'!$E$16+'CALCULADORA'!$E$17)+'CALCULADORA'!$E$14)</f>
        <v/>
      </c>
      <c r="K226" s="26">
        <f>IF(F226="","",N('CALCULADORA'!$E$11))</f>
        <v/>
      </c>
      <c r="L226" s="26">
        <f>IF(F226="","",F226-J226-K226)</f>
        <v/>
      </c>
      <c r="M226" s="27">
        <f>IF(F226="","",IF(F226=0,0,L226/F226))</f>
        <v/>
      </c>
      <c r="N226" s="28">
        <f>IF(F226="","",IF(L226&lt;0,"Prejuízo",IF(M226&lt;'CALCULADORA'!$E$18,"Abaixo da meta","OK")))</f>
        <v/>
      </c>
    </row>
    <row r="227">
      <c r="D227" s="24" t="n"/>
      <c r="E227" s="24" t="n"/>
      <c r="F227" s="25" t="n"/>
      <c r="G227" s="25" t="n"/>
      <c r="H227" s="25" t="n"/>
      <c r="I227" s="25" t="n"/>
      <c r="J227" s="26">
        <f>IF(F227="","",N(G227)+N(H227)+N(I227)+F227*('CALCULADORA'!$E$13+'CALCULADORA'!$E$15+'CALCULADORA'!$E$16+'CALCULADORA'!$E$17)+'CALCULADORA'!$E$14)</f>
        <v/>
      </c>
      <c r="K227" s="26">
        <f>IF(F227="","",N('CALCULADORA'!$E$11))</f>
        <v/>
      </c>
      <c r="L227" s="26">
        <f>IF(F227="","",F227-J227-K227)</f>
        <v/>
      </c>
      <c r="M227" s="27">
        <f>IF(F227="","",IF(F227=0,0,L227/F227))</f>
        <v/>
      </c>
      <c r="N227" s="28">
        <f>IF(F227="","",IF(L227&lt;0,"Prejuízo",IF(M227&lt;'CALCULADORA'!$E$18,"Abaixo da meta","OK")))</f>
        <v/>
      </c>
    </row>
    <row r="228">
      <c r="D228" s="24" t="n"/>
      <c r="E228" s="24" t="n"/>
      <c r="F228" s="25" t="n"/>
      <c r="G228" s="25" t="n"/>
      <c r="H228" s="25" t="n"/>
      <c r="I228" s="25" t="n"/>
      <c r="J228" s="26">
        <f>IF(F228="","",N(G228)+N(H228)+N(I228)+F228*('CALCULADORA'!$E$13+'CALCULADORA'!$E$15+'CALCULADORA'!$E$16+'CALCULADORA'!$E$17)+'CALCULADORA'!$E$14)</f>
        <v/>
      </c>
      <c r="K228" s="26">
        <f>IF(F228="","",N('CALCULADORA'!$E$11))</f>
        <v/>
      </c>
      <c r="L228" s="26">
        <f>IF(F228="","",F228-J228-K228)</f>
        <v/>
      </c>
      <c r="M228" s="27">
        <f>IF(F228="","",IF(F228=0,0,L228/F228))</f>
        <v/>
      </c>
      <c r="N228" s="28">
        <f>IF(F228="","",IF(L228&lt;0,"Prejuízo",IF(M228&lt;'CALCULADORA'!$E$18,"Abaixo da meta","OK")))</f>
        <v/>
      </c>
    </row>
    <row r="229">
      <c r="D229" s="24" t="n"/>
      <c r="E229" s="24" t="n"/>
      <c r="F229" s="25" t="n"/>
      <c r="G229" s="25" t="n"/>
      <c r="H229" s="25" t="n"/>
      <c r="I229" s="25" t="n"/>
      <c r="J229" s="26">
        <f>IF(F229="","",N(G229)+N(H229)+N(I229)+F229*('CALCULADORA'!$E$13+'CALCULADORA'!$E$15+'CALCULADORA'!$E$16+'CALCULADORA'!$E$17)+'CALCULADORA'!$E$14)</f>
        <v/>
      </c>
      <c r="K229" s="26">
        <f>IF(F229="","",N('CALCULADORA'!$E$11))</f>
        <v/>
      </c>
      <c r="L229" s="26">
        <f>IF(F229="","",F229-J229-K229)</f>
        <v/>
      </c>
      <c r="M229" s="27">
        <f>IF(F229="","",IF(F229=0,0,L229/F229))</f>
        <v/>
      </c>
      <c r="N229" s="28">
        <f>IF(F229="","",IF(L229&lt;0,"Prejuízo",IF(M229&lt;'CALCULADORA'!$E$18,"Abaixo da meta","OK")))</f>
        <v/>
      </c>
    </row>
    <row r="230">
      <c r="D230" s="24" t="n"/>
      <c r="E230" s="24" t="n"/>
      <c r="F230" s="25" t="n"/>
      <c r="G230" s="25" t="n"/>
      <c r="H230" s="25" t="n"/>
      <c r="I230" s="25" t="n"/>
      <c r="J230" s="26">
        <f>IF(F230="","",N(G230)+N(H230)+N(I230)+F230*('CALCULADORA'!$E$13+'CALCULADORA'!$E$15+'CALCULADORA'!$E$16+'CALCULADORA'!$E$17)+'CALCULADORA'!$E$14)</f>
        <v/>
      </c>
      <c r="K230" s="26">
        <f>IF(F230="","",N('CALCULADORA'!$E$11))</f>
        <v/>
      </c>
      <c r="L230" s="26">
        <f>IF(F230="","",F230-J230-K230)</f>
        <v/>
      </c>
      <c r="M230" s="27">
        <f>IF(F230="","",IF(F230=0,0,L230/F230))</f>
        <v/>
      </c>
      <c r="N230" s="28">
        <f>IF(F230="","",IF(L230&lt;0,"Prejuízo",IF(M230&lt;'CALCULADORA'!$E$18,"Abaixo da meta","OK")))</f>
        <v/>
      </c>
    </row>
    <row r="231">
      <c r="D231" s="24" t="n"/>
      <c r="E231" s="24" t="n"/>
      <c r="F231" s="25" t="n"/>
      <c r="G231" s="25" t="n"/>
      <c r="H231" s="25" t="n"/>
      <c r="I231" s="25" t="n"/>
      <c r="J231" s="26">
        <f>IF(F231="","",N(G231)+N(H231)+N(I231)+F231*('CALCULADORA'!$E$13+'CALCULADORA'!$E$15+'CALCULADORA'!$E$16+'CALCULADORA'!$E$17)+'CALCULADORA'!$E$14)</f>
        <v/>
      </c>
      <c r="K231" s="26">
        <f>IF(F231="","",N('CALCULADORA'!$E$11))</f>
        <v/>
      </c>
      <c r="L231" s="26">
        <f>IF(F231="","",F231-J231-K231)</f>
        <v/>
      </c>
      <c r="M231" s="27">
        <f>IF(F231="","",IF(F231=0,0,L231/F231))</f>
        <v/>
      </c>
      <c r="N231" s="28">
        <f>IF(F231="","",IF(L231&lt;0,"Prejuízo",IF(M231&lt;'CALCULADORA'!$E$18,"Abaixo da meta","OK")))</f>
        <v/>
      </c>
    </row>
    <row r="232">
      <c r="D232" s="24" t="n"/>
      <c r="E232" s="24" t="n"/>
      <c r="F232" s="25" t="n"/>
      <c r="G232" s="25" t="n"/>
      <c r="H232" s="25" t="n"/>
      <c r="I232" s="25" t="n"/>
      <c r="J232" s="26">
        <f>IF(F232="","",N(G232)+N(H232)+N(I232)+F232*('CALCULADORA'!$E$13+'CALCULADORA'!$E$15+'CALCULADORA'!$E$16+'CALCULADORA'!$E$17)+'CALCULADORA'!$E$14)</f>
        <v/>
      </c>
      <c r="K232" s="26">
        <f>IF(F232="","",N('CALCULADORA'!$E$11))</f>
        <v/>
      </c>
      <c r="L232" s="26">
        <f>IF(F232="","",F232-J232-K232)</f>
        <v/>
      </c>
      <c r="M232" s="27">
        <f>IF(F232="","",IF(F232=0,0,L232/F232))</f>
        <v/>
      </c>
      <c r="N232" s="28">
        <f>IF(F232="","",IF(L232&lt;0,"Prejuízo",IF(M232&lt;'CALCULADORA'!$E$18,"Abaixo da meta","OK")))</f>
        <v/>
      </c>
    </row>
    <row r="233">
      <c r="D233" s="24" t="n"/>
      <c r="E233" s="24" t="n"/>
      <c r="F233" s="25" t="n"/>
      <c r="G233" s="25" t="n"/>
      <c r="H233" s="25" t="n"/>
      <c r="I233" s="25" t="n"/>
      <c r="J233" s="26">
        <f>IF(F233="","",N(G233)+N(H233)+N(I233)+F233*('CALCULADORA'!$E$13+'CALCULADORA'!$E$15+'CALCULADORA'!$E$16+'CALCULADORA'!$E$17)+'CALCULADORA'!$E$14)</f>
        <v/>
      </c>
      <c r="K233" s="26">
        <f>IF(F233="","",N('CALCULADORA'!$E$11))</f>
        <v/>
      </c>
      <c r="L233" s="26">
        <f>IF(F233="","",F233-J233-K233)</f>
        <v/>
      </c>
      <c r="M233" s="27">
        <f>IF(F233="","",IF(F233=0,0,L233/F233))</f>
        <v/>
      </c>
      <c r="N233" s="28">
        <f>IF(F233="","",IF(L233&lt;0,"Prejuízo",IF(M233&lt;'CALCULADORA'!$E$18,"Abaixo da meta","OK")))</f>
        <v/>
      </c>
    </row>
    <row r="234">
      <c r="D234" s="24" t="n"/>
      <c r="E234" s="24" t="n"/>
      <c r="F234" s="25" t="n"/>
      <c r="G234" s="25" t="n"/>
      <c r="H234" s="25" t="n"/>
      <c r="I234" s="25" t="n"/>
      <c r="J234" s="26">
        <f>IF(F234="","",N(G234)+N(H234)+N(I234)+F234*('CALCULADORA'!$E$13+'CALCULADORA'!$E$15+'CALCULADORA'!$E$16+'CALCULADORA'!$E$17)+'CALCULADORA'!$E$14)</f>
        <v/>
      </c>
      <c r="K234" s="26">
        <f>IF(F234="","",N('CALCULADORA'!$E$11))</f>
        <v/>
      </c>
      <c r="L234" s="26">
        <f>IF(F234="","",F234-J234-K234)</f>
        <v/>
      </c>
      <c r="M234" s="27">
        <f>IF(F234="","",IF(F234=0,0,L234/F234))</f>
        <v/>
      </c>
      <c r="N234" s="28">
        <f>IF(F234="","",IF(L234&lt;0,"Prejuízo",IF(M234&lt;'CALCULADORA'!$E$18,"Abaixo da meta","OK")))</f>
        <v/>
      </c>
    </row>
    <row r="235">
      <c r="D235" s="24" t="n"/>
      <c r="E235" s="24" t="n"/>
      <c r="F235" s="25" t="n"/>
      <c r="G235" s="25" t="n"/>
      <c r="H235" s="25" t="n"/>
      <c r="I235" s="25" t="n"/>
      <c r="J235" s="26">
        <f>IF(F235="","",N(G235)+N(H235)+N(I235)+F235*('CALCULADORA'!$E$13+'CALCULADORA'!$E$15+'CALCULADORA'!$E$16+'CALCULADORA'!$E$17)+'CALCULADORA'!$E$14)</f>
        <v/>
      </c>
      <c r="K235" s="26">
        <f>IF(F235="","",N('CALCULADORA'!$E$11))</f>
        <v/>
      </c>
      <c r="L235" s="26">
        <f>IF(F235="","",F235-J235-K235)</f>
        <v/>
      </c>
      <c r="M235" s="27">
        <f>IF(F235="","",IF(F235=0,0,L235/F235))</f>
        <v/>
      </c>
      <c r="N235" s="28">
        <f>IF(F235="","",IF(L235&lt;0,"Prejuízo",IF(M235&lt;'CALCULADORA'!$E$18,"Abaixo da meta","OK")))</f>
        <v/>
      </c>
    </row>
    <row r="236">
      <c r="D236" s="24" t="n"/>
      <c r="E236" s="24" t="n"/>
      <c r="F236" s="25" t="n"/>
      <c r="G236" s="25" t="n"/>
      <c r="H236" s="25" t="n"/>
      <c r="I236" s="25" t="n"/>
      <c r="J236" s="26">
        <f>IF(F236="","",N(G236)+N(H236)+N(I236)+F236*('CALCULADORA'!$E$13+'CALCULADORA'!$E$15+'CALCULADORA'!$E$16+'CALCULADORA'!$E$17)+'CALCULADORA'!$E$14)</f>
        <v/>
      </c>
      <c r="K236" s="26">
        <f>IF(F236="","",N('CALCULADORA'!$E$11))</f>
        <v/>
      </c>
      <c r="L236" s="26">
        <f>IF(F236="","",F236-J236-K236)</f>
        <v/>
      </c>
      <c r="M236" s="27">
        <f>IF(F236="","",IF(F236=0,0,L236/F236))</f>
        <v/>
      </c>
      <c r="N236" s="28">
        <f>IF(F236="","",IF(L236&lt;0,"Prejuízo",IF(M236&lt;'CALCULADORA'!$E$18,"Abaixo da meta","OK")))</f>
        <v/>
      </c>
    </row>
    <row r="237">
      <c r="D237" s="24" t="n"/>
      <c r="E237" s="24" t="n"/>
      <c r="F237" s="25" t="n"/>
      <c r="G237" s="25" t="n"/>
      <c r="H237" s="25" t="n"/>
      <c r="I237" s="25" t="n"/>
      <c r="J237" s="26">
        <f>IF(F237="","",N(G237)+N(H237)+N(I237)+F237*('CALCULADORA'!$E$13+'CALCULADORA'!$E$15+'CALCULADORA'!$E$16+'CALCULADORA'!$E$17)+'CALCULADORA'!$E$14)</f>
        <v/>
      </c>
      <c r="K237" s="26">
        <f>IF(F237="","",N('CALCULADORA'!$E$11))</f>
        <v/>
      </c>
      <c r="L237" s="26">
        <f>IF(F237="","",F237-J237-K237)</f>
        <v/>
      </c>
      <c r="M237" s="27">
        <f>IF(F237="","",IF(F237=0,0,L237/F237))</f>
        <v/>
      </c>
      <c r="N237" s="28">
        <f>IF(F237="","",IF(L237&lt;0,"Prejuízo",IF(M237&lt;'CALCULADORA'!$E$18,"Abaixo da meta","OK")))</f>
        <v/>
      </c>
    </row>
    <row r="238">
      <c r="D238" s="24" t="n"/>
      <c r="E238" s="24" t="n"/>
      <c r="F238" s="25" t="n"/>
      <c r="G238" s="25" t="n"/>
      <c r="H238" s="25" t="n"/>
      <c r="I238" s="25" t="n"/>
      <c r="J238" s="26">
        <f>IF(F238="","",N(G238)+N(H238)+N(I238)+F238*('CALCULADORA'!$E$13+'CALCULADORA'!$E$15+'CALCULADORA'!$E$16+'CALCULADORA'!$E$17)+'CALCULADORA'!$E$14)</f>
        <v/>
      </c>
      <c r="K238" s="26">
        <f>IF(F238="","",N('CALCULADORA'!$E$11))</f>
        <v/>
      </c>
      <c r="L238" s="26">
        <f>IF(F238="","",F238-J238-K238)</f>
        <v/>
      </c>
      <c r="M238" s="27">
        <f>IF(F238="","",IF(F238=0,0,L238/F238))</f>
        <v/>
      </c>
      <c r="N238" s="28">
        <f>IF(F238="","",IF(L238&lt;0,"Prejuízo",IF(M238&lt;'CALCULADORA'!$E$18,"Abaixo da meta","OK")))</f>
        <v/>
      </c>
    </row>
    <row r="239">
      <c r="D239" s="24" t="n"/>
      <c r="E239" s="24" t="n"/>
      <c r="F239" s="25" t="n"/>
      <c r="G239" s="25" t="n"/>
      <c r="H239" s="25" t="n"/>
      <c r="I239" s="25" t="n"/>
      <c r="J239" s="26">
        <f>IF(F239="","",N(G239)+N(H239)+N(I239)+F239*('CALCULADORA'!$E$13+'CALCULADORA'!$E$15+'CALCULADORA'!$E$16+'CALCULADORA'!$E$17)+'CALCULADORA'!$E$14)</f>
        <v/>
      </c>
      <c r="K239" s="26">
        <f>IF(F239="","",N('CALCULADORA'!$E$11))</f>
        <v/>
      </c>
      <c r="L239" s="26">
        <f>IF(F239="","",F239-J239-K239)</f>
        <v/>
      </c>
      <c r="M239" s="27">
        <f>IF(F239="","",IF(F239=0,0,L239/F239))</f>
        <v/>
      </c>
      <c r="N239" s="28">
        <f>IF(F239="","",IF(L239&lt;0,"Prejuízo",IF(M239&lt;'CALCULADORA'!$E$18,"Abaixo da meta","OK")))</f>
        <v/>
      </c>
    </row>
    <row r="240">
      <c r="D240" s="24" t="n"/>
      <c r="E240" s="24" t="n"/>
      <c r="F240" s="25" t="n"/>
      <c r="G240" s="25" t="n"/>
      <c r="H240" s="25" t="n"/>
      <c r="I240" s="25" t="n"/>
      <c r="J240" s="26">
        <f>IF(F240="","",N(G240)+N(H240)+N(I240)+F240*('CALCULADORA'!$E$13+'CALCULADORA'!$E$15+'CALCULADORA'!$E$16+'CALCULADORA'!$E$17)+'CALCULADORA'!$E$14)</f>
        <v/>
      </c>
      <c r="K240" s="26">
        <f>IF(F240="","",N('CALCULADORA'!$E$11))</f>
        <v/>
      </c>
      <c r="L240" s="26">
        <f>IF(F240="","",F240-J240-K240)</f>
        <v/>
      </c>
      <c r="M240" s="27">
        <f>IF(F240="","",IF(F240=0,0,L240/F240))</f>
        <v/>
      </c>
      <c r="N240" s="28">
        <f>IF(F240="","",IF(L240&lt;0,"Prejuízo",IF(M240&lt;'CALCULADORA'!$E$18,"Abaixo da meta","OK")))</f>
        <v/>
      </c>
    </row>
    <row r="241">
      <c r="D241" s="24" t="n"/>
      <c r="E241" s="24" t="n"/>
      <c r="F241" s="25" t="n"/>
      <c r="G241" s="25" t="n"/>
      <c r="H241" s="25" t="n"/>
      <c r="I241" s="25" t="n"/>
      <c r="J241" s="26">
        <f>IF(F241="","",N(G241)+N(H241)+N(I241)+F241*('CALCULADORA'!$E$13+'CALCULADORA'!$E$15+'CALCULADORA'!$E$16+'CALCULADORA'!$E$17)+'CALCULADORA'!$E$14)</f>
        <v/>
      </c>
      <c r="K241" s="26">
        <f>IF(F241="","",N('CALCULADORA'!$E$11))</f>
        <v/>
      </c>
      <c r="L241" s="26">
        <f>IF(F241="","",F241-J241-K241)</f>
        <v/>
      </c>
      <c r="M241" s="27">
        <f>IF(F241="","",IF(F241=0,0,L241/F241))</f>
        <v/>
      </c>
      <c r="N241" s="28">
        <f>IF(F241="","",IF(L241&lt;0,"Prejuízo",IF(M241&lt;'CALCULADORA'!$E$18,"Abaixo da meta","OK")))</f>
        <v/>
      </c>
    </row>
    <row r="242">
      <c r="D242" s="24" t="n"/>
      <c r="E242" s="24" t="n"/>
      <c r="F242" s="25" t="n"/>
      <c r="G242" s="25" t="n"/>
      <c r="H242" s="25" t="n"/>
      <c r="I242" s="25" t="n"/>
      <c r="J242" s="26">
        <f>IF(F242="","",N(G242)+N(H242)+N(I242)+F242*('CALCULADORA'!$E$13+'CALCULADORA'!$E$15+'CALCULADORA'!$E$16+'CALCULADORA'!$E$17)+'CALCULADORA'!$E$14)</f>
        <v/>
      </c>
      <c r="K242" s="26">
        <f>IF(F242="","",N('CALCULADORA'!$E$11))</f>
        <v/>
      </c>
      <c r="L242" s="26">
        <f>IF(F242="","",F242-J242-K242)</f>
        <v/>
      </c>
      <c r="M242" s="27">
        <f>IF(F242="","",IF(F242=0,0,L242/F242))</f>
        <v/>
      </c>
      <c r="N242" s="28">
        <f>IF(F242="","",IF(L242&lt;0,"Prejuízo",IF(M242&lt;'CALCULADORA'!$E$18,"Abaixo da meta","OK")))</f>
        <v/>
      </c>
    </row>
    <row r="243">
      <c r="D243" s="24" t="n"/>
      <c r="E243" s="24" t="n"/>
      <c r="F243" s="25" t="n"/>
      <c r="G243" s="25" t="n"/>
      <c r="H243" s="25" t="n"/>
      <c r="I243" s="25" t="n"/>
      <c r="J243" s="26">
        <f>IF(F243="","",N(G243)+N(H243)+N(I243)+F243*('CALCULADORA'!$E$13+'CALCULADORA'!$E$15+'CALCULADORA'!$E$16+'CALCULADORA'!$E$17)+'CALCULADORA'!$E$14)</f>
        <v/>
      </c>
      <c r="K243" s="26">
        <f>IF(F243="","",N('CALCULADORA'!$E$11))</f>
        <v/>
      </c>
      <c r="L243" s="26">
        <f>IF(F243="","",F243-J243-K243)</f>
        <v/>
      </c>
      <c r="M243" s="27">
        <f>IF(F243="","",IF(F243=0,0,L243/F243))</f>
        <v/>
      </c>
      <c r="N243" s="28">
        <f>IF(F243="","",IF(L243&lt;0,"Prejuízo",IF(M243&lt;'CALCULADORA'!$E$18,"Abaixo da meta","OK")))</f>
        <v/>
      </c>
    </row>
    <row r="244">
      <c r="D244" s="24" t="n"/>
      <c r="E244" s="24" t="n"/>
      <c r="F244" s="25" t="n"/>
      <c r="G244" s="25" t="n"/>
      <c r="H244" s="25" t="n"/>
      <c r="I244" s="25" t="n"/>
      <c r="J244" s="26">
        <f>IF(F244="","",N(G244)+N(H244)+N(I244)+F244*('CALCULADORA'!$E$13+'CALCULADORA'!$E$15+'CALCULADORA'!$E$16+'CALCULADORA'!$E$17)+'CALCULADORA'!$E$14)</f>
        <v/>
      </c>
      <c r="K244" s="26">
        <f>IF(F244="","",N('CALCULADORA'!$E$11))</f>
        <v/>
      </c>
      <c r="L244" s="26">
        <f>IF(F244="","",F244-J244-K244)</f>
        <v/>
      </c>
      <c r="M244" s="27">
        <f>IF(F244="","",IF(F244=0,0,L244/F244))</f>
        <v/>
      </c>
      <c r="N244" s="28">
        <f>IF(F244="","",IF(L244&lt;0,"Prejuízo",IF(M244&lt;'CALCULADORA'!$E$18,"Abaixo da meta","OK")))</f>
        <v/>
      </c>
    </row>
    <row r="245">
      <c r="D245" s="24" t="n"/>
      <c r="E245" s="24" t="n"/>
      <c r="F245" s="25" t="n"/>
      <c r="G245" s="25" t="n"/>
      <c r="H245" s="25" t="n"/>
      <c r="I245" s="25" t="n"/>
      <c r="J245" s="26">
        <f>IF(F245="","",N(G245)+N(H245)+N(I245)+F245*('CALCULADORA'!$E$13+'CALCULADORA'!$E$15+'CALCULADORA'!$E$16+'CALCULADORA'!$E$17)+'CALCULADORA'!$E$14)</f>
        <v/>
      </c>
      <c r="K245" s="26">
        <f>IF(F245="","",N('CALCULADORA'!$E$11))</f>
        <v/>
      </c>
      <c r="L245" s="26">
        <f>IF(F245="","",F245-J245-K245)</f>
        <v/>
      </c>
      <c r="M245" s="27">
        <f>IF(F245="","",IF(F245=0,0,L245/F245))</f>
        <v/>
      </c>
      <c r="N245" s="28">
        <f>IF(F245="","",IF(L245&lt;0,"Prejuízo",IF(M245&lt;'CALCULADORA'!$E$18,"Abaixo da meta","OK")))</f>
        <v/>
      </c>
    </row>
    <row r="246">
      <c r="D246" s="24" t="n"/>
      <c r="E246" s="24" t="n"/>
      <c r="F246" s="25" t="n"/>
      <c r="G246" s="25" t="n"/>
      <c r="H246" s="25" t="n"/>
      <c r="I246" s="25" t="n"/>
      <c r="J246" s="26">
        <f>IF(F246="","",N(G246)+N(H246)+N(I246)+F246*('CALCULADORA'!$E$13+'CALCULADORA'!$E$15+'CALCULADORA'!$E$16+'CALCULADORA'!$E$17)+'CALCULADORA'!$E$14)</f>
        <v/>
      </c>
      <c r="K246" s="26">
        <f>IF(F246="","",N('CALCULADORA'!$E$11))</f>
        <v/>
      </c>
      <c r="L246" s="26">
        <f>IF(F246="","",F246-J246-K246)</f>
        <v/>
      </c>
      <c r="M246" s="27">
        <f>IF(F246="","",IF(F246=0,0,L246/F246))</f>
        <v/>
      </c>
      <c r="N246" s="28">
        <f>IF(F246="","",IF(L246&lt;0,"Prejuízo",IF(M246&lt;'CALCULADORA'!$E$18,"Abaixo da meta","OK")))</f>
        <v/>
      </c>
    </row>
    <row r="247">
      <c r="D247" s="24" t="n"/>
      <c r="E247" s="24" t="n"/>
      <c r="F247" s="25" t="n"/>
      <c r="G247" s="25" t="n"/>
      <c r="H247" s="25" t="n"/>
      <c r="I247" s="25" t="n"/>
      <c r="J247" s="26">
        <f>IF(F247="","",N(G247)+N(H247)+N(I247)+F247*('CALCULADORA'!$E$13+'CALCULADORA'!$E$15+'CALCULADORA'!$E$16+'CALCULADORA'!$E$17)+'CALCULADORA'!$E$14)</f>
        <v/>
      </c>
      <c r="K247" s="26">
        <f>IF(F247="","",N('CALCULADORA'!$E$11))</f>
        <v/>
      </c>
      <c r="L247" s="26">
        <f>IF(F247="","",F247-J247-K247)</f>
        <v/>
      </c>
      <c r="M247" s="27">
        <f>IF(F247="","",IF(F247=0,0,L247/F247))</f>
        <v/>
      </c>
      <c r="N247" s="28">
        <f>IF(F247="","",IF(L247&lt;0,"Prejuízo",IF(M247&lt;'CALCULADORA'!$E$18,"Abaixo da meta","OK")))</f>
        <v/>
      </c>
    </row>
    <row r="248">
      <c r="D248" s="24" t="n"/>
      <c r="E248" s="24" t="n"/>
      <c r="F248" s="25" t="n"/>
      <c r="G248" s="25" t="n"/>
      <c r="H248" s="25" t="n"/>
      <c r="I248" s="25" t="n"/>
      <c r="J248" s="26">
        <f>IF(F248="","",N(G248)+N(H248)+N(I248)+F248*('CALCULADORA'!$E$13+'CALCULADORA'!$E$15+'CALCULADORA'!$E$16+'CALCULADORA'!$E$17)+'CALCULADORA'!$E$14)</f>
        <v/>
      </c>
      <c r="K248" s="26">
        <f>IF(F248="","",N('CALCULADORA'!$E$11))</f>
        <v/>
      </c>
      <c r="L248" s="26">
        <f>IF(F248="","",F248-J248-K248)</f>
        <v/>
      </c>
      <c r="M248" s="27">
        <f>IF(F248="","",IF(F248=0,0,L248/F248))</f>
        <v/>
      </c>
      <c r="N248" s="28">
        <f>IF(F248="","",IF(L248&lt;0,"Prejuízo",IF(M248&lt;'CALCULADORA'!$E$18,"Abaixo da meta","OK")))</f>
        <v/>
      </c>
    </row>
    <row r="249">
      <c r="D249" s="24" t="n"/>
      <c r="E249" s="24" t="n"/>
      <c r="F249" s="25" t="n"/>
      <c r="G249" s="25" t="n"/>
      <c r="H249" s="25" t="n"/>
      <c r="I249" s="25" t="n"/>
      <c r="J249" s="26">
        <f>IF(F249="","",N(G249)+N(H249)+N(I249)+F249*('CALCULADORA'!$E$13+'CALCULADORA'!$E$15+'CALCULADORA'!$E$16+'CALCULADORA'!$E$17)+'CALCULADORA'!$E$14)</f>
        <v/>
      </c>
      <c r="K249" s="26">
        <f>IF(F249="","",N('CALCULADORA'!$E$11))</f>
        <v/>
      </c>
      <c r="L249" s="26">
        <f>IF(F249="","",F249-J249-K249)</f>
        <v/>
      </c>
      <c r="M249" s="27">
        <f>IF(F249="","",IF(F249=0,0,L249/F249))</f>
        <v/>
      </c>
      <c r="N249" s="28">
        <f>IF(F249="","",IF(L249&lt;0,"Prejuízo",IF(M249&lt;'CALCULADORA'!$E$18,"Abaixo da meta","OK")))</f>
        <v/>
      </c>
    </row>
    <row r="250">
      <c r="D250" s="24" t="n"/>
      <c r="E250" s="24" t="n"/>
      <c r="F250" s="25" t="n"/>
      <c r="G250" s="25" t="n"/>
      <c r="H250" s="25" t="n"/>
      <c r="I250" s="25" t="n"/>
      <c r="J250" s="26">
        <f>IF(F250="","",N(G250)+N(H250)+N(I250)+F250*('CALCULADORA'!$E$13+'CALCULADORA'!$E$15+'CALCULADORA'!$E$16+'CALCULADORA'!$E$17)+'CALCULADORA'!$E$14)</f>
        <v/>
      </c>
      <c r="K250" s="26">
        <f>IF(F250="","",N('CALCULADORA'!$E$11))</f>
        <v/>
      </c>
      <c r="L250" s="26">
        <f>IF(F250="","",F250-J250-K250)</f>
        <v/>
      </c>
      <c r="M250" s="27">
        <f>IF(F250="","",IF(F250=0,0,L250/F250))</f>
        <v/>
      </c>
      <c r="N250" s="28">
        <f>IF(F250="","",IF(L250&lt;0,"Prejuízo",IF(M250&lt;'CALCULADORA'!$E$18,"Abaixo da meta","OK")))</f>
        <v/>
      </c>
    </row>
    <row r="251">
      <c r="D251" s="24" t="n"/>
      <c r="E251" s="24" t="n"/>
      <c r="F251" s="25" t="n"/>
      <c r="G251" s="25" t="n"/>
      <c r="H251" s="25" t="n"/>
      <c r="I251" s="25" t="n"/>
      <c r="J251" s="26">
        <f>IF(F251="","",N(G251)+N(H251)+N(I251)+F251*('CALCULADORA'!$E$13+'CALCULADORA'!$E$15+'CALCULADORA'!$E$16+'CALCULADORA'!$E$17)+'CALCULADORA'!$E$14)</f>
        <v/>
      </c>
      <c r="K251" s="26">
        <f>IF(F251="","",N('CALCULADORA'!$E$11))</f>
        <v/>
      </c>
      <c r="L251" s="26">
        <f>IF(F251="","",F251-J251-K251)</f>
        <v/>
      </c>
      <c r="M251" s="27">
        <f>IF(F251="","",IF(F251=0,0,L251/F251))</f>
        <v/>
      </c>
      <c r="N251" s="28">
        <f>IF(F251="","",IF(L251&lt;0,"Prejuízo",IF(M251&lt;'CALCULADORA'!$E$18,"Abaixo da meta","OK")))</f>
        <v/>
      </c>
    </row>
    <row r="252">
      <c r="D252" s="24" t="n"/>
      <c r="E252" s="24" t="n"/>
      <c r="F252" s="25" t="n"/>
      <c r="G252" s="25" t="n"/>
      <c r="H252" s="25" t="n"/>
      <c r="I252" s="25" t="n"/>
      <c r="J252" s="26">
        <f>IF(F252="","",N(G252)+N(H252)+N(I252)+F252*('CALCULADORA'!$E$13+'CALCULADORA'!$E$15+'CALCULADORA'!$E$16+'CALCULADORA'!$E$17)+'CALCULADORA'!$E$14)</f>
        <v/>
      </c>
      <c r="K252" s="26">
        <f>IF(F252="","",N('CALCULADORA'!$E$11))</f>
        <v/>
      </c>
      <c r="L252" s="26">
        <f>IF(F252="","",F252-J252-K252)</f>
        <v/>
      </c>
      <c r="M252" s="27">
        <f>IF(F252="","",IF(F252=0,0,L252/F252))</f>
        <v/>
      </c>
      <c r="N252" s="28">
        <f>IF(F252="","",IF(L252&lt;0,"Prejuízo",IF(M252&lt;'CALCULADORA'!$E$18,"Abaixo da meta","OK")))</f>
        <v/>
      </c>
    </row>
    <row r="253">
      <c r="D253" s="24" t="n"/>
      <c r="E253" s="24" t="n"/>
      <c r="F253" s="25" t="n"/>
      <c r="G253" s="25" t="n"/>
      <c r="H253" s="25" t="n"/>
      <c r="I253" s="25" t="n"/>
      <c r="J253" s="26">
        <f>IF(F253="","",N(G253)+N(H253)+N(I253)+F253*('CALCULADORA'!$E$13+'CALCULADORA'!$E$15+'CALCULADORA'!$E$16+'CALCULADORA'!$E$17)+'CALCULADORA'!$E$14)</f>
        <v/>
      </c>
      <c r="K253" s="26">
        <f>IF(F253="","",N('CALCULADORA'!$E$11))</f>
        <v/>
      </c>
      <c r="L253" s="26">
        <f>IF(F253="","",F253-J253-K253)</f>
        <v/>
      </c>
      <c r="M253" s="27">
        <f>IF(F253="","",IF(F253=0,0,L253/F253))</f>
        <v/>
      </c>
      <c r="N253" s="28">
        <f>IF(F253="","",IF(L253&lt;0,"Prejuízo",IF(M253&lt;'CALCULADORA'!$E$18,"Abaixo da meta","OK")))</f>
        <v/>
      </c>
    </row>
    <row r="254">
      <c r="D254" s="24" t="n"/>
      <c r="E254" s="24" t="n"/>
      <c r="F254" s="25" t="n"/>
      <c r="G254" s="25" t="n"/>
      <c r="H254" s="25" t="n"/>
      <c r="I254" s="25" t="n"/>
      <c r="J254" s="26">
        <f>IF(F254="","",N(G254)+N(H254)+N(I254)+F254*('CALCULADORA'!$E$13+'CALCULADORA'!$E$15+'CALCULADORA'!$E$16+'CALCULADORA'!$E$17)+'CALCULADORA'!$E$14)</f>
        <v/>
      </c>
      <c r="K254" s="26">
        <f>IF(F254="","",N('CALCULADORA'!$E$11))</f>
        <v/>
      </c>
      <c r="L254" s="26">
        <f>IF(F254="","",F254-J254-K254)</f>
        <v/>
      </c>
      <c r="M254" s="27">
        <f>IF(F254="","",IF(F254=0,0,L254/F254))</f>
        <v/>
      </c>
      <c r="N254" s="28">
        <f>IF(F254="","",IF(L254&lt;0,"Prejuízo",IF(M254&lt;'CALCULADORA'!$E$18,"Abaixo da meta","OK")))</f>
        <v/>
      </c>
    </row>
    <row r="255">
      <c r="D255" s="24" t="n"/>
      <c r="E255" s="24" t="n"/>
      <c r="F255" s="25" t="n"/>
      <c r="G255" s="25" t="n"/>
      <c r="H255" s="25" t="n"/>
      <c r="I255" s="25" t="n"/>
      <c r="J255" s="26">
        <f>IF(F255="","",N(G255)+N(H255)+N(I255)+F255*('CALCULADORA'!$E$13+'CALCULADORA'!$E$15+'CALCULADORA'!$E$16+'CALCULADORA'!$E$17)+'CALCULADORA'!$E$14)</f>
        <v/>
      </c>
      <c r="K255" s="26">
        <f>IF(F255="","",N('CALCULADORA'!$E$11))</f>
        <v/>
      </c>
      <c r="L255" s="26">
        <f>IF(F255="","",F255-J255-K255)</f>
        <v/>
      </c>
      <c r="M255" s="27">
        <f>IF(F255="","",IF(F255=0,0,L255/F255))</f>
        <v/>
      </c>
      <c r="N255" s="28">
        <f>IF(F255="","",IF(L255&lt;0,"Prejuízo",IF(M255&lt;'CALCULADORA'!$E$18,"Abaixo da meta","OK")))</f>
        <v/>
      </c>
    </row>
    <row r="256">
      <c r="D256" s="24" t="n"/>
      <c r="E256" s="24" t="n"/>
      <c r="F256" s="25" t="n"/>
      <c r="G256" s="25" t="n"/>
      <c r="H256" s="25" t="n"/>
      <c r="I256" s="25" t="n"/>
      <c r="J256" s="26">
        <f>IF(F256="","",N(G256)+N(H256)+N(I256)+F256*('CALCULADORA'!$E$13+'CALCULADORA'!$E$15+'CALCULADORA'!$E$16+'CALCULADORA'!$E$17)+'CALCULADORA'!$E$14)</f>
        <v/>
      </c>
      <c r="K256" s="26">
        <f>IF(F256="","",N('CALCULADORA'!$E$11))</f>
        <v/>
      </c>
      <c r="L256" s="26">
        <f>IF(F256="","",F256-J256-K256)</f>
        <v/>
      </c>
      <c r="M256" s="27">
        <f>IF(F256="","",IF(F256=0,0,L256/F256))</f>
        <v/>
      </c>
      <c r="N256" s="28">
        <f>IF(F256="","",IF(L256&lt;0,"Prejuízo",IF(M256&lt;'CALCULADORA'!$E$18,"Abaixo da meta","OK")))</f>
        <v/>
      </c>
    </row>
    <row r="257">
      <c r="D257" s="24" t="n"/>
      <c r="E257" s="24" t="n"/>
      <c r="F257" s="25" t="n"/>
      <c r="G257" s="25" t="n"/>
      <c r="H257" s="25" t="n"/>
      <c r="I257" s="25" t="n"/>
      <c r="J257" s="26">
        <f>IF(F257="","",N(G257)+N(H257)+N(I257)+F257*('CALCULADORA'!$E$13+'CALCULADORA'!$E$15+'CALCULADORA'!$E$16+'CALCULADORA'!$E$17)+'CALCULADORA'!$E$14)</f>
        <v/>
      </c>
      <c r="K257" s="26">
        <f>IF(F257="","",N('CALCULADORA'!$E$11))</f>
        <v/>
      </c>
      <c r="L257" s="26">
        <f>IF(F257="","",F257-J257-K257)</f>
        <v/>
      </c>
      <c r="M257" s="27">
        <f>IF(F257="","",IF(F257=0,0,L257/F257))</f>
        <v/>
      </c>
      <c r="N257" s="28">
        <f>IF(F257="","",IF(L257&lt;0,"Prejuízo",IF(M257&lt;'CALCULADORA'!$E$18,"Abaixo da meta","OK")))</f>
        <v/>
      </c>
    </row>
    <row r="258">
      <c r="D258" s="24" t="n"/>
      <c r="E258" s="24" t="n"/>
      <c r="F258" s="25" t="n"/>
      <c r="G258" s="25" t="n"/>
      <c r="H258" s="25" t="n"/>
      <c r="I258" s="25" t="n"/>
      <c r="J258" s="26">
        <f>IF(F258="","",N(G258)+N(H258)+N(I258)+F258*('CALCULADORA'!$E$13+'CALCULADORA'!$E$15+'CALCULADORA'!$E$16+'CALCULADORA'!$E$17)+'CALCULADORA'!$E$14)</f>
        <v/>
      </c>
      <c r="K258" s="26">
        <f>IF(F258="","",N('CALCULADORA'!$E$11))</f>
        <v/>
      </c>
      <c r="L258" s="26">
        <f>IF(F258="","",F258-J258-K258)</f>
        <v/>
      </c>
      <c r="M258" s="27">
        <f>IF(F258="","",IF(F258=0,0,L258/F258))</f>
        <v/>
      </c>
      <c r="N258" s="28">
        <f>IF(F258="","",IF(L258&lt;0,"Prejuízo",IF(M258&lt;'CALCULADORA'!$E$18,"Abaixo da meta","OK")))</f>
        <v/>
      </c>
    </row>
    <row r="259">
      <c r="D259" s="24" t="n"/>
      <c r="E259" s="24" t="n"/>
      <c r="F259" s="25" t="n"/>
      <c r="G259" s="25" t="n"/>
      <c r="H259" s="25" t="n"/>
      <c r="I259" s="25" t="n"/>
      <c r="J259" s="26">
        <f>IF(F259="","",N(G259)+N(H259)+N(I259)+F259*('CALCULADORA'!$E$13+'CALCULADORA'!$E$15+'CALCULADORA'!$E$16+'CALCULADORA'!$E$17)+'CALCULADORA'!$E$14)</f>
        <v/>
      </c>
      <c r="K259" s="26">
        <f>IF(F259="","",N('CALCULADORA'!$E$11))</f>
        <v/>
      </c>
      <c r="L259" s="26">
        <f>IF(F259="","",F259-J259-K259)</f>
        <v/>
      </c>
      <c r="M259" s="27">
        <f>IF(F259="","",IF(F259=0,0,L259/F259))</f>
        <v/>
      </c>
      <c r="N259" s="28">
        <f>IF(F259="","",IF(L259&lt;0,"Prejuízo",IF(M259&lt;'CALCULADORA'!$E$18,"Abaixo da meta","OK")))</f>
        <v/>
      </c>
    </row>
    <row r="260">
      <c r="D260" s="24" t="n"/>
      <c r="E260" s="24" t="n"/>
      <c r="F260" s="25" t="n"/>
      <c r="G260" s="25" t="n"/>
      <c r="H260" s="25" t="n"/>
      <c r="I260" s="25" t="n"/>
      <c r="J260" s="26">
        <f>IF(F260="","",N(G260)+N(H260)+N(I260)+F260*('CALCULADORA'!$E$13+'CALCULADORA'!$E$15+'CALCULADORA'!$E$16+'CALCULADORA'!$E$17)+'CALCULADORA'!$E$14)</f>
        <v/>
      </c>
      <c r="K260" s="26">
        <f>IF(F260="","",N('CALCULADORA'!$E$11))</f>
        <v/>
      </c>
      <c r="L260" s="26">
        <f>IF(F260="","",F260-J260-K260)</f>
        <v/>
      </c>
      <c r="M260" s="27">
        <f>IF(F260="","",IF(F260=0,0,L260/F260))</f>
        <v/>
      </c>
      <c r="N260" s="28">
        <f>IF(F260="","",IF(L260&lt;0,"Prejuízo",IF(M260&lt;'CALCULADORA'!$E$18,"Abaixo da meta","OK")))</f>
        <v/>
      </c>
    </row>
    <row r="261">
      <c r="D261" s="24" t="n"/>
      <c r="E261" s="24" t="n"/>
      <c r="F261" s="25" t="n"/>
      <c r="G261" s="25" t="n"/>
      <c r="H261" s="25" t="n"/>
      <c r="I261" s="25" t="n"/>
      <c r="J261" s="26">
        <f>IF(F261="","",N(G261)+N(H261)+N(I261)+F261*('CALCULADORA'!$E$13+'CALCULADORA'!$E$15+'CALCULADORA'!$E$16+'CALCULADORA'!$E$17)+'CALCULADORA'!$E$14)</f>
        <v/>
      </c>
      <c r="K261" s="26">
        <f>IF(F261="","",N('CALCULADORA'!$E$11))</f>
        <v/>
      </c>
      <c r="L261" s="26">
        <f>IF(F261="","",F261-J261-K261)</f>
        <v/>
      </c>
      <c r="M261" s="27">
        <f>IF(F261="","",IF(F261=0,0,L261/F261))</f>
        <v/>
      </c>
      <c r="N261" s="28">
        <f>IF(F261="","",IF(L261&lt;0,"Prejuízo",IF(M261&lt;'CALCULADORA'!$E$18,"Abaixo da meta","OK")))</f>
        <v/>
      </c>
    </row>
    <row r="262">
      <c r="D262" s="24" t="n"/>
      <c r="E262" s="24" t="n"/>
      <c r="F262" s="25" t="n"/>
      <c r="G262" s="25" t="n"/>
      <c r="H262" s="25" t="n"/>
      <c r="I262" s="25" t="n"/>
      <c r="J262" s="26">
        <f>IF(F262="","",N(G262)+N(H262)+N(I262)+F262*('CALCULADORA'!$E$13+'CALCULADORA'!$E$15+'CALCULADORA'!$E$16+'CALCULADORA'!$E$17)+'CALCULADORA'!$E$14)</f>
        <v/>
      </c>
      <c r="K262" s="26">
        <f>IF(F262="","",N('CALCULADORA'!$E$11))</f>
        <v/>
      </c>
      <c r="L262" s="26">
        <f>IF(F262="","",F262-J262-K262)</f>
        <v/>
      </c>
      <c r="M262" s="27">
        <f>IF(F262="","",IF(F262=0,0,L262/F262))</f>
        <v/>
      </c>
      <c r="N262" s="28">
        <f>IF(F262="","",IF(L262&lt;0,"Prejuízo",IF(M262&lt;'CALCULADORA'!$E$18,"Abaixo da meta","OK")))</f>
        <v/>
      </c>
    </row>
    <row r="263">
      <c r="D263" s="24" t="n"/>
      <c r="E263" s="24" t="n"/>
      <c r="F263" s="25" t="n"/>
      <c r="G263" s="25" t="n"/>
      <c r="H263" s="25" t="n"/>
      <c r="I263" s="25" t="n"/>
      <c r="J263" s="26">
        <f>IF(F263="","",N(G263)+N(H263)+N(I263)+F263*('CALCULADORA'!$E$13+'CALCULADORA'!$E$15+'CALCULADORA'!$E$16+'CALCULADORA'!$E$17)+'CALCULADORA'!$E$14)</f>
        <v/>
      </c>
      <c r="K263" s="26">
        <f>IF(F263="","",N('CALCULADORA'!$E$11))</f>
        <v/>
      </c>
      <c r="L263" s="26">
        <f>IF(F263="","",F263-J263-K263)</f>
        <v/>
      </c>
      <c r="M263" s="27">
        <f>IF(F263="","",IF(F263=0,0,L263/F263))</f>
        <v/>
      </c>
      <c r="N263" s="28">
        <f>IF(F263="","",IF(L263&lt;0,"Prejuízo",IF(M263&lt;'CALCULADORA'!$E$18,"Abaixo da meta","OK")))</f>
        <v/>
      </c>
    </row>
    <row r="264">
      <c r="D264" s="24" t="n"/>
      <c r="E264" s="24" t="n"/>
      <c r="F264" s="25" t="n"/>
      <c r="G264" s="25" t="n"/>
      <c r="H264" s="25" t="n"/>
      <c r="I264" s="25" t="n"/>
      <c r="J264" s="26">
        <f>IF(F264="","",N(G264)+N(H264)+N(I264)+F264*('CALCULADORA'!$E$13+'CALCULADORA'!$E$15+'CALCULADORA'!$E$16+'CALCULADORA'!$E$17)+'CALCULADORA'!$E$14)</f>
        <v/>
      </c>
      <c r="K264" s="26">
        <f>IF(F264="","",N('CALCULADORA'!$E$11))</f>
        <v/>
      </c>
      <c r="L264" s="26">
        <f>IF(F264="","",F264-J264-K264)</f>
        <v/>
      </c>
      <c r="M264" s="27">
        <f>IF(F264="","",IF(F264=0,0,L264/F264))</f>
        <v/>
      </c>
      <c r="N264" s="28">
        <f>IF(F264="","",IF(L264&lt;0,"Prejuízo",IF(M264&lt;'CALCULADORA'!$E$18,"Abaixo da meta","OK")))</f>
        <v/>
      </c>
    </row>
    <row r="265">
      <c r="D265" s="24" t="n"/>
      <c r="E265" s="24" t="n"/>
      <c r="F265" s="25" t="n"/>
      <c r="G265" s="25" t="n"/>
      <c r="H265" s="25" t="n"/>
      <c r="I265" s="25" t="n"/>
      <c r="J265" s="26">
        <f>IF(F265="","",N(G265)+N(H265)+N(I265)+F265*('CALCULADORA'!$E$13+'CALCULADORA'!$E$15+'CALCULADORA'!$E$16+'CALCULADORA'!$E$17)+'CALCULADORA'!$E$14)</f>
        <v/>
      </c>
      <c r="K265" s="26">
        <f>IF(F265="","",N('CALCULADORA'!$E$11))</f>
        <v/>
      </c>
      <c r="L265" s="26">
        <f>IF(F265="","",F265-J265-K265)</f>
        <v/>
      </c>
      <c r="M265" s="27">
        <f>IF(F265="","",IF(F265=0,0,L265/F265))</f>
        <v/>
      </c>
      <c r="N265" s="28">
        <f>IF(F265="","",IF(L265&lt;0,"Prejuízo",IF(M265&lt;'CALCULADORA'!$E$18,"Abaixo da meta","OK")))</f>
        <v/>
      </c>
    </row>
    <row r="266">
      <c r="D266" s="24" t="n"/>
      <c r="E266" s="24" t="n"/>
      <c r="F266" s="25" t="n"/>
      <c r="G266" s="25" t="n"/>
      <c r="H266" s="25" t="n"/>
      <c r="I266" s="25" t="n"/>
      <c r="J266" s="26">
        <f>IF(F266="","",N(G266)+N(H266)+N(I266)+F266*('CALCULADORA'!$E$13+'CALCULADORA'!$E$15+'CALCULADORA'!$E$16+'CALCULADORA'!$E$17)+'CALCULADORA'!$E$14)</f>
        <v/>
      </c>
      <c r="K266" s="26">
        <f>IF(F266="","",N('CALCULADORA'!$E$11))</f>
        <v/>
      </c>
      <c r="L266" s="26">
        <f>IF(F266="","",F266-J266-K266)</f>
        <v/>
      </c>
      <c r="M266" s="27">
        <f>IF(F266="","",IF(F266=0,0,L266/F266))</f>
        <v/>
      </c>
      <c r="N266" s="28">
        <f>IF(F266="","",IF(L266&lt;0,"Prejuízo",IF(M266&lt;'CALCULADORA'!$E$18,"Abaixo da meta","OK")))</f>
        <v/>
      </c>
    </row>
    <row r="267">
      <c r="D267" s="24" t="n"/>
      <c r="E267" s="24" t="n"/>
      <c r="F267" s="25" t="n"/>
      <c r="G267" s="25" t="n"/>
      <c r="H267" s="25" t="n"/>
      <c r="I267" s="25" t="n"/>
      <c r="J267" s="26">
        <f>IF(F267="","",N(G267)+N(H267)+N(I267)+F267*('CALCULADORA'!$E$13+'CALCULADORA'!$E$15+'CALCULADORA'!$E$16+'CALCULADORA'!$E$17)+'CALCULADORA'!$E$14)</f>
        <v/>
      </c>
      <c r="K267" s="26">
        <f>IF(F267="","",N('CALCULADORA'!$E$11))</f>
        <v/>
      </c>
      <c r="L267" s="26">
        <f>IF(F267="","",F267-J267-K267)</f>
        <v/>
      </c>
      <c r="M267" s="27">
        <f>IF(F267="","",IF(F267=0,0,L267/F267))</f>
        <v/>
      </c>
      <c r="N267" s="28">
        <f>IF(F267="","",IF(L267&lt;0,"Prejuízo",IF(M267&lt;'CALCULADORA'!$E$18,"Abaixo da meta","OK")))</f>
        <v/>
      </c>
    </row>
    <row r="268">
      <c r="D268" s="24" t="n"/>
      <c r="E268" s="24" t="n"/>
      <c r="F268" s="25" t="n"/>
      <c r="G268" s="25" t="n"/>
      <c r="H268" s="25" t="n"/>
      <c r="I268" s="25" t="n"/>
      <c r="J268" s="26">
        <f>IF(F268="","",N(G268)+N(H268)+N(I268)+F268*('CALCULADORA'!$E$13+'CALCULADORA'!$E$15+'CALCULADORA'!$E$16+'CALCULADORA'!$E$17)+'CALCULADORA'!$E$14)</f>
        <v/>
      </c>
      <c r="K268" s="26">
        <f>IF(F268="","",N('CALCULADORA'!$E$11))</f>
        <v/>
      </c>
      <c r="L268" s="26">
        <f>IF(F268="","",F268-J268-K268)</f>
        <v/>
      </c>
      <c r="M268" s="27">
        <f>IF(F268="","",IF(F268=0,0,L268/F268))</f>
        <v/>
      </c>
      <c r="N268" s="28">
        <f>IF(F268="","",IF(L268&lt;0,"Prejuízo",IF(M268&lt;'CALCULADORA'!$E$18,"Abaixo da meta","OK")))</f>
        <v/>
      </c>
    </row>
    <row r="269">
      <c r="D269" s="24" t="n"/>
      <c r="E269" s="24" t="n"/>
      <c r="F269" s="25" t="n"/>
      <c r="G269" s="25" t="n"/>
      <c r="H269" s="25" t="n"/>
      <c r="I269" s="25" t="n"/>
      <c r="J269" s="26">
        <f>IF(F269="","",N(G269)+N(H269)+N(I269)+F269*('CALCULADORA'!$E$13+'CALCULADORA'!$E$15+'CALCULADORA'!$E$16+'CALCULADORA'!$E$17)+'CALCULADORA'!$E$14)</f>
        <v/>
      </c>
      <c r="K269" s="26">
        <f>IF(F269="","",N('CALCULADORA'!$E$11))</f>
        <v/>
      </c>
      <c r="L269" s="26">
        <f>IF(F269="","",F269-J269-K269)</f>
        <v/>
      </c>
      <c r="M269" s="27">
        <f>IF(F269="","",IF(F269=0,0,L269/F269))</f>
        <v/>
      </c>
      <c r="N269" s="28">
        <f>IF(F269="","",IF(L269&lt;0,"Prejuízo",IF(M269&lt;'CALCULADORA'!$E$18,"Abaixo da meta","OK")))</f>
        <v/>
      </c>
    </row>
    <row r="270">
      <c r="D270" s="24" t="n"/>
      <c r="E270" s="24" t="n"/>
      <c r="F270" s="25" t="n"/>
      <c r="G270" s="25" t="n"/>
      <c r="H270" s="25" t="n"/>
      <c r="I270" s="25" t="n"/>
      <c r="J270" s="26">
        <f>IF(F270="","",N(G270)+N(H270)+N(I270)+F270*('CALCULADORA'!$E$13+'CALCULADORA'!$E$15+'CALCULADORA'!$E$16+'CALCULADORA'!$E$17)+'CALCULADORA'!$E$14)</f>
        <v/>
      </c>
      <c r="K270" s="26">
        <f>IF(F270="","",N('CALCULADORA'!$E$11))</f>
        <v/>
      </c>
      <c r="L270" s="26">
        <f>IF(F270="","",F270-J270-K270)</f>
        <v/>
      </c>
      <c r="M270" s="27">
        <f>IF(F270="","",IF(F270=0,0,L270/F270))</f>
        <v/>
      </c>
      <c r="N270" s="28">
        <f>IF(F270="","",IF(L270&lt;0,"Prejuízo",IF(M270&lt;'CALCULADORA'!$E$18,"Abaixo da meta","OK")))</f>
        <v/>
      </c>
    </row>
    <row r="271">
      <c r="D271" s="24" t="n"/>
      <c r="E271" s="24" t="n"/>
      <c r="F271" s="25" t="n"/>
      <c r="G271" s="25" t="n"/>
      <c r="H271" s="25" t="n"/>
      <c r="I271" s="25" t="n"/>
      <c r="J271" s="26">
        <f>IF(F271="","",N(G271)+N(H271)+N(I271)+F271*('CALCULADORA'!$E$13+'CALCULADORA'!$E$15+'CALCULADORA'!$E$16+'CALCULADORA'!$E$17)+'CALCULADORA'!$E$14)</f>
        <v/>
      </c>
      <c r="K271" s="26">
        <f>IF(F271="","",N('CALCULADORA'!$E$11))</f>
        <v/>
      </c>
      <c r="L271" s="26">
        <f>IF(F271="","",F271-J271-K271)</f>
        <v/>
      </c>
      <c r="M271" s="27">
        <f>IF(F271="","",IF(F271=0,0,L271/F271))</f>
        <v/>
      </c>
      <c r="N271" s="28">
        <f>IF(F271="","",IF(L271&lt;0,"Prejuízo",IF(M271&lt;'CALCULADORA'!$E$18,"Abaixo da meta","OK")))</f>
        <v/>
      </c>
    </row>
    <row r="272">
      <c r="D272" s="24" t="n"/>
      <c r="E272" s="24" t="n"/>
      <c r="F272" s="25" t="n"/>
      <c r="G272" s="25" t="n"/>
      <c r="H272" s="25" t="n"/>
      <c r="I272" s="25" t="n"/>
      <c r="J272" s="26">
        <f>IF(F272="","",N(G272)+N(H272)+N(I272)+F272*('CALCULADORA'!$E$13+'CALCULADORA'!$E$15+'CALCULADORA'!$E$16+'CALCULADORA'!$E$17)+'CALCULADORA'!$E$14)</f>
        <v/>
      </c>
      <c r="K272" s="26">
        <f>IF(F272="","",N('CALCULADORA'!$E$11))</f>
        <v/>
      </c>
      <c r="L272" s="26">
        <f>IF(F272="","",F272-J272-K272)</f>
        <v/>
      </c>
      <c r="M272" s="27">
        <f>IF(F272="","",IF(F272=0,0,L272/F272))</f>
        <v/>
      </c>
      <c r="N272" s="28">
        <f>IF(F272="","",IF(L272&lt;0,"Prejuízo",IF(M272&lt;'CALCULADORA'!$E$18,"Abaixo da meta","OK")))</f>
        <v/>
      </c>
    </row>
    <row r="273">
      <c r="D273" s="24" t="n"/>
      <c r="E273" s="24" t="n"/>
      <c r="F273" s="25" t="n"/>
      <c r="G273" s="25" t="n"/>
      <c r="H273" s="25" t="n"/>
      <c r="I273" s="25" t="n"/>
      <c r="J273" s="26">
        <f>IF(F273="","",N(G273)+N(H273)+N(I273)+F273*('CALCULADORA'!$E$13+'CALCULADORA'!$E$15+'CALCULADORA'!$E$16+'CALCULADORA'!$E$17)+'CALCULADORA'!$E$14)</f>
        <v/>
      </c>
      <c r="K273" s="26">
        <f>IF(F273="","",N('CALCULADORA'!$E$11))</f>
        <v/>
      </c>
      <c r="L273" s="26">
        <f>IF(F273="","",F273-J273-K273)</f>
        <v/>
      </c>
      <c r="M273" s="27">
        <f>IF(F273="","",IF(F273=0,0,L273/F273))</f>
        <v/>
      </c>
      <c r="N273" s="28">
        <f>IF(F273="","",IF(L273&lt;0,"Prejuízo",IF(M273&lt;'CALCULADORA'!$E$18,"Abaixo da meta","OK")))</f>
        <v/>
      </c>
    </row>
    <row r="274">
      <c r="D274" s="24" t="n"/>
      <c r="E274" s="24" t="n"/>
      <c r="F274" s="25" t="n"/>
      <c r="G274" s="25" t="n"/>
      <c r="H274" s="25" t="n"/>
      <c r="I274" s="25" t="n"/>
      <c r="J274" s="26">
        <f>IF(F274="","",N(G274)+N(H274)+N(I274)+F274*('CALCULADORA'!$E$13+'CALCULADORA'!$E$15+'CALCULADORA'!$E$16+'CALCULADORA'!$E$17)+'CALCULADORA'!$E$14)</f>
        <v/>
      </c>
      <c r="K274" s="26">
        <f>IF(F274="","",N('CALCULADORA'!$E$11))</f>
        <v/>
      </c>
      <c r="L274" s="26">
        <f>IF(F274="","",F274-J274-K274)</f>
        <v/>
      </c>
      <c r="M274" s="27">
        <f>IF(F274="","",IF(F274=0,0,L274/F274))</f>
        <v/>
      </c>
      <c r="N274" s="28">
        <f>IF(F274="","",IF(L274&lt;0,"Prejuízo",IF(M274&lt;'CALCULADORA'!$E$18,"Abaixo da meta","OK")))</f>
        <v/>
      </c>
    </row>
    <row r="275">
      <c r="D275" s="24" t="n"/>
      <c r="E275" s="24" t="n"/>
      <c r="F275" s="25" t="n"/>
      <c r="G275" s="25" t="n"/>
      <c r="H275" s="25" t="n"/>
      <c r="I275" s="25" t="n"/>
      <c r="J275" s="26">
        <f>IF(F275="","",N(G275)+N(H275)+N(I275)+F275*('CALCULADORA'!$E$13+'CALCULADORA'!$E$15+'CALCULADORA'!$E$16+'CALCULADORA'!$E$17)+'CALCULADORA'!$E$14)</f>
        <v/>
      </c>
      <c r="K275" s="26">
        <f>IF(F275="","",N('CALCULADORA'!$E$11))</f>
        <v/>
      </c>
      <c r="L275" s="26">
        <f>IF(F275="","",F275-J275-K275)</f>
        <v/>
      </c>
      <c r="M275" s="27">
        <f>IF(F275="","",IF(F275=0,0,L275/F275))</f>
        <v/>
      </c>
      <c r="N275" s="28">
        <f>IF(F275="","",IF(L275&lt;0,"Prejuízo",IF(M275&lt;'CALCULADORA'!$E$18,"Abaixo da meta","OK")))</f>
        <v/>
      </c>
    </row>
    <row r="276">
      <c r="D276" s="24" t="n"/>
      <c r="E276" s="24" t="n"/>
      <c r="F276" s="25" t="n"/>
      <c r="G276" s="25" t="n"/>
      <c r="H276" s="25" t="n"/>
      <c r="I276" s="25" t="n"/>
      <c r="J276" s="26">
        <f>IF(F276="","",N(G276)+N(H276)+N(I276)+F276*('CALCULADORA'!$E$13+'CALCULADORA'!$E$15+'CALCULADORA'!$E$16+'CALCULADORA'!$E$17)+'CALCULADORA'!$E$14)</f>
        <v/>
      </c>
      <c r="K276" s="26">
        <f>IF(F276="","",N('CALCULADORA'!$E$11))</f>
        <v/>
      </c>
      <c r="L276" s="26">
        <f>IF(F276="","",F276-J276-K276)</f>
        <v/>
      </c>
      <c r="M276" s="27">
        <f>IF(F276="","",IF(F276=0,0,L276/F276))</f>
        <v/>
      </c>
      <c r="N276" s="28">
        <f>IF(F276="","",IF(L276&lt;0,"Prejuízo",IF(M276&lt;'CALCULADORA'!$E$18,"Abaixo da meta","OK")))</f>
        <v/>
      </c>
    </row>
    <row r="277">
      <c r="D277" s="24" t="n"/>
      <c r="E277" s="24" t="n"/>
      <c r="F277" s="25" t="n"/>
      <c r="G277" s="25" t="n"/>
      <c r="H277" s="25" t="n"/>
      <c r="I277" s="25" t="n"/>
      <c r="J277" s="26">
        <f>IF(F277="","",N(G277)+N(H277)+N(I277)+F277*('CALCULADORA'!$E$13+'CALCULADORA'!$E$15+'CALCULADORA'!$E$16+'CALCULADORA'!$E$17)+'CALCULADORA'!$E$14)</f>
        <v/>
      </c>
      <c r="K277" s="26">
        <f>IF(F277="","",N('CALCULADORA'!$E$11))</f>
        <v/>
      </c>
      <c r="L277" s="26">
        <f>IF(F277="","",F277-J277-K277)</f>
        <v/>
      </c>
      <c r="M277" s="27">
        <f>IF(F277="","",IF(F277=0,0,L277/F277))</f>
        <v/>
      </c>
      <c r="N277" s="28">
        <f>IF(F277="","",IF(L277&lt;0,"Prejuízo",IF(M277&lt;'CALCULADORA'!$E$18,"Abaixo da meta","OK")))</f>
        <v/>
      </c>
    </row>
    <row r="278">
      <c r="D278" s="24" t="n"/>
      <c r="E278" s="24" t="n"/>
      <c r="F278" s="25" t="n"/>
      <c r="G278" s="25" t="n"/>
      <c r="H278" s="25" t="n"/>
      <c r="I278" s="25" t="n"/>
      <c r="J278" s="26">
        <f>IF(F278="","",N(G278)+N(H278)+N(I278)+F278*('CALCULADORA'!$E$13+'CALCULADORA'!$E$15+'CALCULADORA'!$E$16+'CALCULADORA'!$E$17)+'CALCULADORA'!$E$14)</f>
        <v/>
      </c>
      <c r="K278" s="26">
        <f>IF(F278="","",N('CALCULADORA'!$E$11))</f>
        <v/>
      </c>
      <c r="L278" s="26">
        <f>IF(F278="","",F278-J278-K278)</f>
        <v/>
      </c>
      <c r="M278" s="27">
        <f>IF(F278="","",IF(F278=0,0,L278/F278))</f>
        <v/>
      </c>
      <c r="N278" s="28">
        <f>IF(F278="","",IF(L278&lt;0,"Prejuízo",IF(M278&lt;'CALCULADORA'!$E$18,"Abaixo da meta","OK")))</f>
        <v/>
      </c>
    </row>
    <row r="279">
      <c r="D279" s="24" t="n"/>
      <c r="E279" s="24" t="n"/>
      <c r="F279" s="25" t="n"/>
      <c r="G279" s="25" t="n"/>
      <c r="H279" s="25" t="n"/>
      <c r="I279" s="25" t="n"/>
      <c r="J279" s="26">
        <f>IF(F279="","",N(G279)+N(H279)+N(I279)+F279*('CALCULADORA'!$E$13+'CALCULADORA'!$E$15+'CALCULADORA'!$E$16+'CALCULADORA'!$E$17)+'CALCULADORA'!$E$14)</f>
        <v/>
      </c>
      <c r="K279" s="26">
        <f>IF(F279="","",N('CALCULADORA'!$E$11))</f>
        <v/>
      </c>
      <c r="L279" s="26">
        <f>IF(F279="","",F279-J279-K279)</f>
        <v/>
      </c>
      <c r="M279" s="27">
        <f>IF(F279="","",IF(F279=0,0,L279/F279))</f>
        <v/>
      </c>
      <c r="N279" s="28">
        <f>IF(F279="","",IF(L279&lt;0,"Prejuízo",IF(M279&lt;'CALCULADORA'!$E$18,"Abaixo da meta","OK")))</f>
        <v/>
      </c>
    </row>
    <row r="280">
      <c r="D280" s="24" t="n"/>
      <c r="E280" s="24" t="n"/>
      <c r="F280" s="25" t="n"/>
      <c r="G280" s="25" t="n"/>
      <c r="H280" s="25" t="n"/>
      <c r="I280" s="25" t="n"/>
      <c r="J280" s="26">
        <f>IF(F280="","",N(G280)+N(H280)+N(I280)+F280*('CALCULADORA'!$E$13+'CALCULADORA'!$E$15+'CALCULADORA'!$E$16+'CALCULADORA'!$E$17)+'CALCULADORA'!$E$14)</f>
        <v/>
      </c>
      <c r="K280" s="26">
        <f>IF(F280="","",N('CALCULADORA'!$E$11))</f>
        <v/>
      </c>
      <c r="L280" s="26">
        <f>IF(F280="","",F280-J280-K280)</f>
        <v/>
      </c>
      <c r="M280" s="27">
        <f>IF(F280="","",IF(F280=0,0,L280/F280))</f>
        <v/>
      </c>
      <c r="N280" s="28">
        <f>IF(F280="","",IF(L280&lt;0,"Prejuízo",IF(M280&lt;'CALCULADORA'!$E$18,"Abaixo da meta","OK")))</f>
        <v/>
      </c>
    </row>
    <row r="281">
      <c r="D281" s="24" t="n"/>
      <c r="E281" s="24" t="n"/>
      <c r="F281" s="25" t="n"/>
      <c r="G281" s="25" t="n"/>
      <c r="H281" s="25" t="n"/>
      <c r="I281" s="25" t="n"/>
      <c r="J281" s="26">
        <f>IF(F281="","",N(G281)+N(H281)+N(I281)+F281*('CALCULADORA'!$E$13+'CALCULADORA'!$E$15+'CALCULADORA'!$E$16+'CALCULADORA'!$E$17)+'CALCULADORA'!$E$14)</f>
        <v/>
      </c>
      <c r="K281" s="26">
        <f>IF(F281="","",N('CALCULADORA'!$E$11))</f>
        <v/>
      </c>
      <c r="L281" s="26">
        <f>IF(F281="","",F281-J281-K281)</f>
        <v/>
      </c>
      <c r="M281" s="27">
        <f>IF(F281="","",IF(F281=0,0,L281/F281))</f>
        <v/>
      </c>
      <c r="N281" s="28">
        <f>IF(F281="","",IF(L281&lt;0,"Prejuízo",IF(M281&lt;'CALCULADORA'!$E$18,"Abaixo da meta","OK")))</f>
        <v/>
      </c>
    </row>
    <row r="282">
      <c r="D282" s="24" t="n"/>
      <c r="E282" s="24" t="n"/>
      <c r="F282" s="25" t="n"/>
      <c r="G282" s="25" t="n"/>
      <c r="H282" s="25" t="n"/>
      <c r="I282" s="25" t="n"/>
      <c r="J282" s="26">
        <f>IF(F282="","",N(G282)+N(H282)+N(I282)+F282*('CALCULADORA'!$E$13+'CALCULADORA'!$E$15+'CALCULADORA'!$E$16+'CALCULADORA'!$E$17)+'CALCULADORA'!$E$14)</f>
        <v/>
      </c>
      <c r="K282" s="26">
        <f>IF(F282="","",N('CALCULADORA'!$E$11))</f>
        <v/>
      </c>
      <c r="L282" s="26">
        <f>IF(F282="","",F282-J282-K282)</f>
        <v/>
      </c>
      <c r="M282" s="27">
        <f>IF(F282="","",IF(F282=0,0,L282/F282))</f>
        <v/>
      </c>
      <c r="N282" s="28">
        <f>IF(F282="","",IF(L282&lt;0,"Prejuízo",IF(M282&lt;'CALCULADORA'!$E$18,"Abaixo da meta","OK")))</f>
        <v/>
      </c>
    </row>
    <row r="283">
      <c r="D283" s="24" t="n"/>
      <c r="E283" s="24" t="n"/>
      <c r="F283" s="25" t="n"/>
      <c r="G283" s="25" t="n"/>
      <c r="H283" s="25" t="n"/>
      <c r="I283" s="25" t="n"/>
      <c r="J283" s="26">
        <f>IF(F283="","",N(G283)+N(H283)+N(I283)+F283*('CALCULADORA'!$E$13+'CALCULADORA'!$E$15+'CALCULADORA'!$E$16+'CALCULADORA'!$E$17)+'CALCULADORA'!$E$14)</f>
        <v/>
      </c>
      <c r="K283" s="26">
        <f>IF(F283="","",N('CALCULADORA'!$E$11))</f>
        <v/>
      </c>
      <c r="L283" s="26">
        <f>IF(F283="","",F283-J283-K283)</f>
        <v/>
      </c>
      <c r="M283" s="27">
        <f>IF(F283="","",IF(F283=0,0,L283/F283))</f>
        <v/>
      </c>
      <c r="N283" s="28">
        <f>IF(F283="","",IF(L283&lt;0,"Prejuízo",IF(M283&lt;'CALCULADORA'!$E$18,"Abaixo da meta","OK")))</f>
        <v/>
      </c>
    </row>
    <row r="284">
      <c r="D284" s="24" t="n"/>
      <c r="E284" s="24" t="n"/>
      <c r="F284" s="25" t="n"/>
      <c r="G284" s="25" t="n"/>
      <c r="H284" s="25" t="n"/>
      <c r="I284" s="25" t="n"/>
      <c r="J284" s="26">
        <f>IF(F284="","",N(G284)+N(H284)+N(I284)+F284*('CALCULADORA'!$E$13+'CALCULADORA'!$E$15+'CALCULADORA'!$E$16+'CALCULADORA'!$E$17)+'CALCULADORA'!$E$14)</f>
        <v/>
      </c>
      <c r="K284" s="26">
        <f>IF(F284="","",N('CALCULADORA'!$E$11))</f>
        <v/>
      </c>
      <c r="L284" s="26">
        <f>IF(F284="","",F284-J284-K284)</f>
        <v/>
      </c>
      <c r="M284" s="27">
        <f>IF(F284="","",IF(F284=0,0,L284/F284))</f>
        <v/>
      </c>
      <c r="N284" s="28">
        <f>IF(F284="","",IF(L284&lt;0,"Prejuízo",IF(M284&lt;'CALCULADORA'!$E$18,"Abaixo da meta","OK")))</f>
        <v/>
      </c>
    </row>
    <row r="285">
      <c r="D285" s="24" t="n"/>
      <c r="E285" s="24" t="n"/>
      <c r="F285" s="25" t="n"/>
      <c r="G285" s="25" t="n"/>
      <c r="H285" s="25" t="n"/>
      <c r="I285" s="25" t="n"/>
      <c r="J285" s="26">
        <f>IF(F285="","",N(G285)+N(H285)+N(I285)+F285*('CALCULADORA'!$E$13+'CALCULADORA'!$E$15+'CALCULADORA'!$E$16+'CALCULADORA'!$E$17)+'CALCULADORA'!$E$14)</f>
        <v/>
      </c>
      <c r="K285" s="26">
        <f>IF(F285="","",N('CALCULADORA'!$E$11))</f>
        <v/>
      </c>
      <c r="L285" s="26">
        <f>IF(F285="","",F285-J285-K285)</f>
        <v/>
      </c>
      <c r="M285" s="27">
        <f>IF(F285="","",IF(F285=0,0,L285/F285))</f>
        <v/>
      </c>
      <c r="N285" s="28">
        <f>IF(F285="","",IF(L285&lt;0,"Prejuízo",IF(M285&lt;'CALCULADORA'!$E$18,"Abaixo da meta","OK")))</f>
        <v/>
      </c>
    </row>
    <row r="286">
      <c r="D286" s="24" t="n"/>
      <c r="E286" s="24" t="n"/>
      <c r="F286" s="25" t="n"/>
      <c r="G286" s="25" t="n"/>
      <c r="H286" s="25" t="n"/>
      <c r="I286" s="25" t="n"/>
      <c r="J286" s="26">
        <f>IF(F286="","",N(G286)+N(H286)+N(I286)+F286*('CALCULADORA'!$E$13+'CALCULADORA'!$E$15+'CALCULADORA'!$E$16+'CALCULADORA'!$E$17)+'CALCULADORA'!$E$14)</f>
        <v/>
      </c>
      <c r="K286" s="26">
        <f>IF(F286="","",N('CALCULADORA'!$E$11))</f>
        <v/>
      </c>
      <c r="L286" s="26">
        <f>IF(F286="","",F286-J286-K286)</f>
        <v/>
      </c>
      <c r="M286" s="27">
        <f>IF(F286="","",IF(F286=0,0,L286/F286))</f>
        <v/>
      </c>
      <c r="N286" s="28">
        <f>IF(F286="","",IF(L286&lt;0,"Prejuízo",IF(M286&lt;'CALCULADORA'!$E$18,"Abaixo da meta","OK")))</f>
        <v/>
      </c>
    </row>
    <row r="287">
      <c r="D287" s="24" t="n"/>
      <c r="E287" s="24" t="n"/>
      <c r="F287" s="25" t="n"/>
      <c r="G287" s="25" t="n"/>
      <c r="H287" s="25" t="n"/>
      <c r="I287" s="25" t="n"/>
      <c r="J287" s="26">
        <f>IF(F287="","",N(G287)+N(H287)+N(I287)+F287*('CALCULADORA'!$E$13+'CALCULADORA'!$E$15+'CALCULADORA'!$E$16+'CALCULADORA'!$E$17)+'CALCULADORA'!$E$14)</f>
        <v/>
      </c>
      <c r="K287" s="26">
        <f>IF(F287="","",N('CALCULADORA'!$E$11))</f>
        <v/>
      </c>
      <c r="L287" s="26">
        <f>IF(F287="","",F287-J287-K287)</f>
        <v/>
      </c>
      <c r="M287" s="27">
        <f>IF(F287="","",IF(F287=0,0,L287/F287))</f>
        <v/>
      </c>
      <c r="N287" s="28">
        <f>IF(F287="","",IF(L287&lt;0,"Prejuízo",IF(M287&lt;'CALCULADORA'!$E$18,"Abaixo da meta","OK")))</f>
        <v/>
      </c>
    </row>
    <row r="288">
      <c r="D288" s="24" t="n"/>
      <c r="E288" s="24" t="n"/>
      <c r="F288" s="25" t="n"/>
      <c r="G288" s="25" t="n"/>
      <c r="H288" s="25" t="n"/>
      <c r="I288" s="25" t="n"/>
      <c r="J288" s="26">
        <f>IF(F288="","",N(G288)+N(H288)+N(I288)+F288*('CALCULADORA'!$E$13+'CALCULADORA'!$E$15+'CALCULADORA'!$E$16+'CALCULADORA'!$E$17)+'CALCULADORA'!$E$14)</f>
        <v/>
      </c>
      <c r="K288" s="26">
        <f>IF(F288="","",N('CALCULADORA'!$E$11))</f>
        <v/>
      </c>
      <c r="L288" s="26">
        <f>IF(F288="","",F288-J288-K288)</f>
        <v/>
      </c>
      <c r="M288" s="27">
        <f>IF(F288="","",IF(F288=0,0,L288/F288))</f>
        <v/>
      </c>
      <c r="N288" s="28">
        <f>IF(F288="","",IF(L288&lt;0,"Prejuízo",IF(M288&lt;'CALCULADORA'!$E$18,"Abaixo da meta","OK")))</f>
        <v/>
      </c>
    </row>
    <row r="289">
      <c r="D289" s="24" t="n"/>
      <c r="E289" s="24" t="n"/>
      <c r="F289" s="25" t="n"/>
      <c r="G289" s="25" t="n"/>
      <c r="H289" s="25" t="n"/>
      <c r="I289" s="25" t="n"/>
      <c r="J289" s="26">
        <f>IF(F289="","",N(G289)+N(H289)+N(I289)+F289*('CALCULADORA'!$E$13+'CALCULADORA'!$E$15+'CALCULADORA'!$E$16+'CALCULADORA'!$E$17)+'CALCULADORA'!$E$14)</f>
        <v/>
      </c>
      <c r="K289" s="26">
        <f>IF(F289="","",N('CALCULADORA'!$E$11))</f>
        <v/>
      </c>
      <c r="L289" s="26">
        <f>IF(F289="","",F289-J289-K289)</f>
        <v/>
      </c>
      <c r="M289" s="27">
        <f>IF(F289="","",IF(F289=0,0,L289/F289))</f>
        <v/>
      </c>
      <c r="N289" s="28">
        <f>IF(F289="","",IF(L289&lt;0,"Prejuízo",IF(M289&lt;'CALCULADORA'!$E$18,"Abaixo da meta","OK")))</f>
        <v/>
      </c>
    </row>
    <row r="290">
      <c r="D290" s="24" t="n"/>
      <c r="E290" s="24" t="n"/>
      <c r="F290" s="25" t="n"/>
      <c r="G290" s="25" t="n"/>
      <c r="H290" s="25" t="n"/>
      <c r="I290" s="25" t="n"/>
      <c r="J290" s="26">
        <f>IF(F290="","",N(G290)+N(H290)+N(I290)+F290*('CALCULADORA'!$E$13+'CALCULADORA'!$E$15+'CALCULADORA'!$E$16+'CALCULADORA'!$E$17)+'CALCULADORA'!$E$14)</f>
        <v/>
      </c>
      <c r="K290" s="26">
        <f>IF(F290="","",N('CALCULADORA'!$E$11))</f>
        <v/>
      </c>
      <c r="L290" s="26">
        <f>IF(F290="","",F290-J290-K290)</f>
        <v/>
      </c>
      <c r="M290" s="27">
        <f>IF(F290="","",IF(F290=0,0,L290/F290))</f>
        <v/>
      </c>
      <c r="N290" s="28">
        <f>IF(F290="","",IF(L290&lt;0,"Prejuízo",IF(M290&lt;'CALCULADORA'!$E$18,"Abaixo da meta","OK")))</f>
        <v/>
      </c>
    </row>
    <row r="291">
      <c r="D291" s="24" t="n"/>
      <c r="E291" s="24" t="n"/>
      <c r="F291" s="25" t="n"/>
      <c r="G291" s="25" t="n"/>
      <c r="H291" s="25" t="n"/>
      <c r="I291" s="25" t="n"/>
      <c r="J291" s="26">
        <f>IF(F291="","",N(G291)+N(H291)+N(I291)+F291*('CALCULADORA'!$E$13+'CALCULADORA'!$E$15+'CALCULADORA'!$E$16+'CALCULADORA'!$E$17)+'CALCULADORA'!$E$14)</f>
        <v/>
      </c>
      <c r="K291" s="26">
        <f>IF(F291="","",N('CALCULADORA'!$E$11))</f>
        <v/>
      </c>
      <c r="L291" s="26">
        <f>IF(F291="","",F291-J291-K291)</f>
        <v/>
      </c>
      <c r="M291" s="27">
        <f>IF(F291="","",IF(F291=0,0,L291/F291))</f>
        <v/>
      </c>
      <c r="N291" s="28">
        <f>IF(F291="","",IF(L291&lt;0,"Prejuízo",IF(M291&lt;'CALCULADORA'!$E$18,"Abaixo da meta","OK")))</f>
        <v/>
      </c>
    </row>
    <row r="292">
      <c r="D292" s="24" t="n"/>
      <c r="E292" s="24" t="n"/>
      <c r="F292" s="25" t="n"/>
      <c r="G292" s="25" t="n"/>
      <c r="H292" s="25" t="n"/>
      <c r="I292" s="25" t="n"/>
      <c r="J292" s="26">
        <f>IF(F292="","",N(G292)+N(H292)+N(I292)+F292*('CALCULADORA'!$E$13+'CALCULADORA'!$E$15+'CALCULADORA'!$E$16+'CALCULADORA'!$E$17)+'CALCULADORA'!$E$14)</f>
        <v/>
      </c>
      <c r="K292" s="26">
        <f>IF(F292="","",N('CALCULADORA'!$E$11))</f>
        <v/>
      </c>
      <c r="L292" s="26">
        <f>IF(F292="","",F292-J292-K292)</f>
        <v/>
      </c>
      <c r="M292" s="27">
        <f>IF(F292="","",IF(F292=0,0,L292/F292))</f>
        <v/>
      </c>
      <c r="N292" s="28">
        <f>IF(F292="","",IF(L292&lt;0,"Prejuízo",IF(M292&lt;'CALCULADORA'!$E$18,"Abaixo da meta","OK")))</f>
        <v/>
      </c>
    </row>
    <row r="293">
      <c r="D293" s="24" t="n"/>
      <c r="E293" s="24" t="n"/>
      <c r="F293" s="25" t="n"/>
      <c r="G293" s="25" t="n"/>
      <c r="H293" s="25" t="n"/>
      <c r="I293" s="25" t="n"/>
      <c r="J293" s="26">
        <f>IF(F293="","",N(G293)+N(H293)+N(I293)+F293*('CALCULADORA'!$E$13+'CALCULADORA'!$E$15+'CALCULADORA'!$E$16+'CALCULADORA'!$E$17)+'CALCULADORA'!$E$14)</f>
        <v/>
      </c>
      <c r="K293" s="26">
        <f>IF(F293="","",N('CALCULADORA'!$E$11))</f>
        <v/>
      </c>
      <c r="L293" s="26">
        <f>IF(F293="","",F293-J293-K293)</f>
        <v/>
      </c>
      <c r="M293" s="27">
        <f>IF(F293="","",IF(F293=0,0,L293/F293))</f>
        <v/>
      </c>
      <c r="N293" s="28">
        <f>IF(F293="","",IF(L293&lt;0,"Prejuízo",IF(M293&lt;'CALCULADORA'!$E$18,"Abaixo da meta","OK")))</f>
        <v/>
      </c>
    </row>
    <row r="294">
      <c r="D294" s="24" t="n"/>
      <c r="E294" s="24" t="n"/>
      <c r="F294" s="25" t="n"/>
      <c r="G294" s="25" t="n"/>
      <c r="H294" s="25" t="n"/>
      <c r="I294" s="25" t="n"/>
      <c r="J294" s="26">
        <f>IF(F294="","",N(G294)+N(H294)+N(I294)+F294*('CALCULADORA'!$E$13+'CALCULADORA'!$E$15+'CALCULADORA'!$E$16+'CALCULADORA'!$E$17)+'CALCULADORA'!$E$14)</f>
        <v/>
      </c>
      <c r="K294" s="26">
        <f>IF(F294="","",N('CALCULADORA'!$E$11))</f>
        <v/>
      </c>
      <c r="L294" s="26">
        <f>IF(F294="","",F294-J294-K294)</f>
        <v/>
      </c>
      <c r="M294" s="27">
        <f>IF(F294="","",IF(F294=0,0,L294/F294))</f>
        <v/>
      </c>
      <c r="N294" s="28">
        <f>IF(F294="","",IF(L294&lt;0,"Prejuízo",IF(M294&lt;'CALCULADORA'!$E$18,"Abaixo da meta","OK")))</f>
        <v/>
      </c>
    </row>
    <row r="295">
      <c r="D295" s="24" t="n"/>
      <c r="E295" s="24" t="n"/>
      <c r="F295" s="25" t="n"/>
      <c r="G295" s="25" t="n"/>
      <c r="H295" s="25" t="n"/>
      <c r="I295" s="25" t="n"/>
      <c r="J295" s="26">
        <f>IF(F295="","",N(G295)+N(H295)+N(I295)+F295*('CALCULADORA'!$E$13+'CALCULADORA'!$E$15+'CALCULADORA'!$E$16+'CALCULADORA'!$E$17)+'CALCULADORA'!$E$14)</f>
        <v/>
      </c>
      <c r="K295" s="26">
        <f>IF(F295="","",N('CALCULADORA'!$E$11))</f>
        <v/>
      </c>
      <c r="L295" s="26">
        <f>IF(F295="","",F295-J295-K295)</f>
        <v/>
      </c>
      <c r="M295" s="27">
        <f>IF(F295="","",IF(F295=0,0,L295/F295))</f>
        <v/>
      </c>
      <c r="N295" s="28">
        <f>IF(F295="","",IF(L295&lt;0,"Prejuízo",IF(M295&lt;'CALCULADORA'!$E$18,"Abaixo da meta","OK")))</f>
        <v/>
      </c>
    </row>
    <row r="296">
      <c r="D296" s="24" t="n"/>
      <c r="E296" s="24" t="n"/>
      <c r="F296" s="25" t="n"/>
      <c r="G296" s="25" t="n"/>
      <c r="H296" s="25" t="n"/>
      <c r="I296" s="25" t="n"/>
      <c r="J296" s="26">
        <f>IF(F296="","",N(G296)+N(H296)+N(I296)+F296*('CALCULADORA'!$E$13+'CALCULADORA'!$E$15+'CALCULADORA'!$E$16+'CALCULADORA'!$E$17)+'CALCULADORA'!$E$14)</f>
        <v/>
      </c>
      <c r="K296" s="26">
        <f>IF(F296="","",N('CALCULADORA'!$E$11))</f>
        <v/>
      </c>
      <c r="L296" s="26">
        <f>IF(F296="","",F296-J296-K296)</f>
        <v/>
      </c>
      <c r="M296" s="27">
        <f>IF(F296="","",IF(F296=0,0,L296/F296))</f>
        <v/>
      </c>
      <c r="N296" s="28">
        <f>IF(F296="","",IF(L296&lt;0,"Prejuízo",IF(M296&lt;'CALCULADORA'!$E$18,"Abaixo da meta","OK")))</f>
        <v/>
      </c>
    </row>
    <row r="297">
      <c r="D297" s="24" t="n"/>
      <c r="E297" s="24" t="n"/>
      <c r="F297" s="25" t="n"/>
      <c r="G297" s="25" t="n"/>
      <c r="H297" s="25" t="n"/>
      <c r="I297" s="25" t="n"/>
      <c r="J297" s="26">
        <f>IF(F297="","",N(G297)+N(H297)+N(I297)+F297*('CALCULADORA'!$E$13+'CALCULADORA'!$E$15+'CALCULADORA'!$E$16+'CALCULADORA'!$E$17)+'CALCULADORA'!$E$14)</f>
        <v/>
      </c>
      <c r="K297" s="26">
        <f>IF(F297="","",N('CALCULADORA'!$E$11))</f>
        <v/>
      </c>
      <c r="L297" s="26">
        <f>IF(F297="","",F297-J297-K297)</f>
        <v/>
      </c>
      <c r="M297" s="27">
        <f>IF(F297="","",IF(F297=0,0,L297/F297))</f>
        <v/>
      </c>
      <c r="N297" s="28">
        <f>IF(F297="","",IF(L297&lt;0,"Prejuízo",IF(M297&lt;'CALCULADORA'!$E$18,"Abaixo da meta","OK")))</f>
        <v/>
      </c>
    </row>
    <row r="298">
      <c r="D298" s="24" t="n"/>
      <c r="E298" s="24" t="n"/>
      <c r="F298" s="25" t="n"/>
      <c r="G298" s="25" t="n"/>
      <c r="H298" s="25" t="n"/>
      <c r="I298" s="25" t="n"/>
      <c r="J298" s="26">
        <f>IF(F298="","",N(G298)+N(H298)+N(I298)+F298*('CALCULADORA'!$E$13+'CALCULADORA'!$E$15+'CALCULADORA'!$E$16+'CALCULADORA'!$E$17)+'CALCULADORA'!$E$14)</f>
        <v/>
      </c>
      <c r="K298" s="26">
        <f>IF(F298="","",N('CALCULADORA'!$E$11))</f>
        <v/>
      </c>
      <c r="L298" s="26">
        <f>IF(F298="","",F298-J298-K298)</f>
        <v/>
      </c>
      <c r="M298" s="27">
        <f>IF(F298="","",IF(F298=0,0,L298/F298))</f>
        <v/>
      </c>
      <c r="N298" s="28">
        <f>IF(F298="","",IF(L298&lt;0,"Prejuízo",IF(M298&lt;'CALCULADORA'!$E$18,"Abaixo da meta","OK")))</f>
        <v/>
      </c>
    </row>
    <row r="299">
      <c r="D299" s="24" t="n"/>
      <c r="E299" s="24" t="n"/>
      <c r="F299" s="25" t="n"/>
      <c r="G299" s="25" t="n"/>
      <c r="H299" s="25" t="n"/>
      <c r="I299" s="25" t="n"/>
      <c r="J299" s="26">
        <f>IF(F299="","",N(G299)+N(H299)+N(I299)+F299*('CALCULADORA'!$E$13+'CALCULADORA'!$E$15+'CALCULADORA'!$E$16+'CALCULADORA'!$E$17)+'CALCULADORA'!$E$14)</f>
        <v/>
      </c>
      <c r="K299" s="26">
        <f>IF(F299="","",N('CALCULADORA'!$E$11))</f>
        <v/>
      </c>
      <c r="L299" s="26">
        <f>IF(F299="","",F299-J299-K299)</f>
        <v/>
      </c>
      <c r="M299" s="27">
        <f>IF(F299="","",IF(F299=0,0,L299/F299))</f>
        <v/>
      </c>
      <c r="N299" s="28">
        <f>IF(F299="","",IF(L299&lt;0,"Prejuízo",IF(M299&lt;'CALCULADORA'!$E$18,"Abaixo da meta","OK")))</f>
        <v/>
      </c>
    </row>
    <row r="300">
      <c r="D300" s="24" t="n"/>
      <c r="E300" s="24" t="n"/>
      <c r="F300" s="25" t="n"/>
      <c r="G300" s="25" t="n"/>
      <c r="H300" s="25" t="n"/>
      <c r="I300" s="25" t="n"/>
      <c r="J300" s="26">
        <f>IF(F300="","",N(G300)+N(H300)+N(I300)+F300*('CALCULADORA'!$E$13+'CALCULADORA'!$E$15+'CALCULADORA'!$E$16+'CALCULADORA'!$E$17)+'CALCULADORA'!$E$14)</f>
        <v/>
      </c>
      <c r="K300" s="26">
        <f>IF(F300="","",N('CALCULADORA'!$E$11))</f>
        <v/>
      </c>
      <c r="L300" s="26">
        <f>IF(F300="","",F300-J300-K300)</f>
        <v/>
      </c>
      <c r="M300" s="27">
        <f>IF(F300="","",IF(F300=0,0,L300/F300))</f>
        <v/>
      </c>
      <c r="N300" s="28">
        <f>IF(F300="","",IF(L300&lt;0,"Prejuízo",IF(M300&lt;'CALCULADORA'!$E$18,"Abaixo da meta","OK")))</f>
        <v/>
      </c>
    </row>
    <row r="301">
      <c r="D301" s="24" t="n"/>
      <c r="E301" s="24" t="n"/>
      <c r="F301" s="25" t="n"/>
      <c r="G301" s="25" t="n"/>
      <c r="H301" s="25" t="n"/>
      <c r="I301" s="25" t="n"/>
      <c r="J301" s="26">
        <f>IF(F301="","",N(G301)+N(H301)+N(I301)+F301*('CALCULADORA'!$E$13+'CALCULADORA'!$E$15+'CALCULADORA'!$E$16+'CALCULADORA'!$E$17)+'CALCULADORA'!$E$14)</f>
        <v/>
      </c>
      <c r="K301" s="26">
        <f>IF(F301="","",N('CALCULADORA'!$E$11))</f>
        <v/>
      </c>
      <c r="L301" s="26">
        <f>IF(F301="","",F301-J301-K301)</f>
        <v/>
      </c>
      <c r="M301" s="27">
        <f>IF(F301="","",IF(F301=0,0,L301/F301))</f>
        <v/>
      </c>
      <c r="N301" s="28">
        <f>IF(F301="","",IF(L301&lt;0,"Prejuízo",IF(M301&lt;'CALCULADORA'!$E$18,"Abaixo da meta","OK")))</f>
        <v/>
      </c>
    </row>
    <row r="302">
      <c r="D302" s="24" t="n"/>
      <c r="E302" s="24" t="n"/>
      <c r="F302" s="25" t="n"/>
      <c r="G302" s="25" t="n"/>
      <c r="H302" s="25" t="n"/>
      <c r="I302" s="25" t="n"/>
      <c r="J302" s="26">
        <f>IF(F302="","",N(G302)+N(H302)+N(I302)+F302*('CALCULADORA'!$E$13+'CALCULADORA'!$E$15+'CALCULADORA'!$E$16+'CALCULADORA'!$E$17)+'CALCULADORA'!$E$14)</f>
        <v/>
      </c>
      <c r="K302" s="26">
        <f>IF(F302="","",N('CALCULADORA'!$E$11))</f>
        <v/>
      </c>
      <c r="L302" s="26">
        <f>IF(F302="","",F302-J302-K302)</f>
        <v/>
      </c>
      <c r="M302" s="27">
        <f>IF(F302="","",IF(F302=0,0,L302/F302))</f>
        <v/>
      </c>
      <c r="N302" s="28">
        <f>IF(F302="","",IF(L302&lt;0,"Prejuízo",IF(M302&lt;'CALCULADORA'!$E$18,"Abaixo da meta","OK")))</f>
        <v/>
      </c>
    </row>
    <row r="303">
      <c r="D303" s="24" t="n"/>
      <c r="E303" s="24" t="n"/>
      <c r="F303" s="25" t="n"/>
      <c r="G303" s="25" t="n"/>
      <c r="H303" s="25" t="n"/>
      <c r="I303" s="25" t="n"/>
      <c r="J303" s="26">
        <f>IF(F303="","",N(G303)+N(H303)+N(I303)+F303*('CALCULADORA'!$E$13+'CALCULADORA'!$E$15+'CALCULADORA'!$E$16+'CALCULADORA'!$E$17)+'CALCULADORA'!$E$14)</f>
        <v/>
      </c>
      <c r="K303" s="26">
        <f>IF(F303="","",N('CALCULADORA'!$E$11))</f>
        <v/>
      </c>
      <c r="L303" s="26">
        <f>IF(F303="","",F303-J303-K303)</f>
        <v/>
      </c>
      <c r="M303" s="27">
        <f>IF(F303="","",IF(F303=0,0,L303/F303))</f>
        <v/>
      </c>
      <c r="N303" s="28">
        <f>IF(F303="","",IF(L303&lt;0,"Prejuízo",IF(M303&lt;'CALCULADORA'!$E$18,"Abaixo da meta","OK")))</f>
        <v/>
      </c>
    </row>
    <row r="304">
      <c r="D304" s="24" t="n"/>
      <c r="E304" s="24" t="n"/>
      <c r="F304" s="25" t="n"/>
      <c r="G304" s="25" t="n"/>
      <c r="H304" s="25" t="n"/>
      <c r="I304" s="25" t="n"/>
      <c r="J304" s="26">
        <f>IF(F304="","",N(G304)+N(H304)+N(I304)+F304*('CALCULADORA'!$E$13+'CALCULADORA'!$E$15+'CALCULADORA'!$E$16+'CALCULADORA'!$E$17)+'CALCULADORA'!$E$14)</f>
        <v/>
      </c>
      <c r="K304" s="26">
        <f>IF(F304="","",N('CALCULADORA'!$E$11))</f>
        <v/>
      </c>
      <c r="L304" s="26">
        <f>IF(F304="","",F304-J304-K304)</f>
        <v/>
      </c>
      <c r="M304" s="27">
        <f>IF(F304="","",IF(F304=0,0,L304/F304))</f>
        <v/>
      </c>
      <c r="N304" s="28">
        <f>IF(F304="","",IF(L304&lt;0,"Prejuízo",IF(M304&lt;'CALCULADORA'!$E$18,"Abaixo da meta","OK")))</f>
        <v/>
      </c>
    </row>
    <row r="305">
      <c r="D305" s="24" t="n"/>
      <c r="E305" s="24" t="n"/>
      <c r="F305" s="25" t="n"/>
      <c r="G305" s="25" t="n"/>
      <c r="H305" s="25" t="n"/>
      <c r="I305" s="25" t="n"/>
      <c r="J305" s="26">
        <f>IF(F305="","",N(G305)+N(H305)+N(I305)+F305*('CALCULADORA'!$E$13+'CALCULADORA'!$E$15+'CALCULADORA'!$E$16+'CALCULADORA'!$E$17)+'CALCULADORA'!$E$14)</f>
        <v/>
      </c>
      <c r="K305" s="26">
        <f>IF(F305="","",N('CALCULADORA'!$E$11))</f>
        <v/>
      </c>
      <c r="L305" s="26">
        <f>IF(F305="","",F305-J305-K305)</f>
        <v/>
      </c>
      <c r="M305" s="27">
        <f>IF(F305="","",IF(F305=0,0,L305/F305))</f>
        <v/>
      </c>
      <c r="N305" s="28">
        <f>IF(F305="","",IF(L305&lt;0,"Prejuízo",IF(M305&lt;'CALCULADORA'!$E$18,"Abaixo da meta","OK")))</f>
        <v/>
      </c>
    </row>
    <row r="306">
      <c r="D306" s="24" t="n"/>
      <c r="E306" s="24" t="n"/>
      <c r="F306" s="25" t="n"/>
      <c r="G306" s="25" t="n"/>
      <c r="H306" s="25" t="n"/>
      <c r="I306" s="25" t="n"/>
      <c r="J306" s="26">
        <f>IF(F306="","",N(G306)+N(H306)+N(I306)+F306*('CALCULADORA'!$E$13+'CALCULADORA'!$E$15+'CALCULADORA'!$E$16+'CALCULADORA'!$E$17)+'CALCULADORA'!$E$14)</f>
        <v/>
      </c>
      <c r="K306" s="26">
        <f>IF(F306="","",N('CALCULADORA'!$E$11))</f>
        <v/>
      </c>
      <c r="L306" s="26">
        <f>IF(F306="","",F306-J306-K306)</f>
        <v/>
      </c>
      <c r="M306" s="27">
        <f>IF(F306="","",IF(F306=0,0,L306/F306))</f>
        <v/>
      </c>
      <c r="N306" s="28">
        <f>IF(F306="","",IF(L306&lt;0,"Prejuízo",IF(M306&lt;'CALCULADORA'!$E$18,"Abaixo da meta","OK")))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D6:N306"/>
  <mergeCells count="1">
    <mergeCell ref="B2:B4"/>
  </mergeCells>
  <conditionalFormatting sqref="N7:N306">
    <cfRule type="expression" priority="1" dxfId="3">
      <formula>N7="Prejuízo"</formula>
    </cfRule>
    <cfRule type="expression" priority="2" dxfId="4">
      <formula>N7="Abaixo da meta"</formula>
    </cfRule>
    <cfRule type="expression" priority="3" dxfId="5">
      <formula>N7="OK"</formula>
    </cfRule>
  </conditionalFormatting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Coaching</dc:creator>
  <dc:title>Calculadora de Lucro Real no Mercado Livre e na Shopee</dc:title>
  <dcterms:created xsi:type="dcterms:W3CDTF">2026-11-05T14:41:19Z</dcterms:created>
  <dcterms:modified xsi:type="dcterms:W3CDTF">2026-11-05T14:41:19Z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it-ec" fmtid="{D5CDD505-2E9C-101B-9397-08002B2CF9AE}" pid="2">
    <vt:lpwstr>1.0</vt:lpwstr>
  </property>
  <property name="tipo" fmtid="{D5CDD505-2E9C-101B-9397-08002B2CF9AE}" pid="3">
    <vt:lpwstr>gratis</vt:lpwstr>
  </property>
</Properties>
</file>